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890" activeTab="3"/>
  </bookViews>
  <sheets>
    <sheet name="тит.лист" sheetId="1" r:id="rId1"/>
    <sheet name="ф 1" sheetId="2" r:id="rId2"/>
    <sheet name="ф 2" sheetId="3" r:id="rId3"/>
    <sheet name="ф 3" sheetId="4" r:id="rId4"/>
    <sheet name="ф 4" sheetId="5" r:id="rId5"/>
    <sheet name="ф 5" sheetId="6" r:id="rId6"/>
    <sheet name="ф 6" sheetId="7" r:id="rId7"/>
  </sheets>
  <definedNames/>
  <calcPr fullCalcOnLoad="1"/>
</workbook>
</file>

<file path=xl/sharedStrings.xml><?xml version="1.0" encoding="utf-8"?>
<sst xmlns="http://schemas.openxmlformats.org/spreadsheetml/2006/main" count="510" uniqueCount="248">
  <si>
    <t>хх</t>
  </si>
  <si>
    <t>х</t>
  </si>
  <si>
    <t>Наименование подпрограммы</t>
  </si>
  <si>
    <t>…</t>
  </si>
  <si>
    <t>Ответственный исполнитель мероприятия</t>
  </si>
  <si>
    <t>Наименование муниципальной услуги (работы)</t>
  </si>
  <si>
    <t>Наименование показателя</t>
  </si>
  <si>
    <t xml:space="preserve">Единица измерения </t>
  </si>
  <si>
    <t>Наименование меры                                        государственного регулирования</t>
  </si>
  <si>
    <r>
      <t>2)</t>
    </r>
    <r>
      <rPr>
        <sz val="8.5"/>
        <color indexed="8"/>
        <rFont val="Times New Roman"/>
        <family val="1"/>
      </rPr>
      <t xml:space="preserve">        </t>
    </r>
  </si>
  <si>
    <t>тыс. руб.</t>
  </si>
  <si>
    <t xml:space="preserve">План на отчетный период </t>
  </si>
  <si>
    <t xml:space="preserve">Факт по состоянию на конец отчетного периода </t>
  </si>
  <si>
    <t>% исполнения к плану на отчетный год</t>
  </si>
  <si>
    <t>% исполнения к плану на отчетный период</t>
  </si>
  <si>
    <t>Ожидаемый непосредственный результат</t>
  </si>
  <si>
    <t>2</t>
  </si>
  <si>
    <t>1</t>
  </si>
  <si>
    <t>Код аналитической программной классификации</t>
  </si>
  <si>
    <t>Пп</t>
  </si>
  <si>
    <t>ОМ</t>
  </si>
  <si>
    <t>М</t>
  </si>
  <si>
    <t>02</t>
  </si>
  <si>
    <t>МП</t>
  </si>
  <si>
    <t>Наименование подпрограммы, основного мероприятия, мероприятия</t>
  </si>
  <si>
    <t>0 1</t>
  </si>
  <si>
    <t>№ п/п</t>
  </si>
  <si>
    <t>Наименование целевого показателя (индикатора)</t>
  </si>
  <si>
    <t>Единица измерения</t>
  </si>
  <si>
    <t>Значения целевых показателей (индикаторов)</t>
  </si>
  <si>
    <t>Показатель применения меры</t>
  </si>
  <si>
    <t>ГРБС</t>
  </si>
  <si>
    <t>Всего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</si>
  <si>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</si>
  <si>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</si>
  <si>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</si>
  <si>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>бюджет города Воткинска</t>
  </si>
  <si>
    <t>в том числе:</t>
  </si>
  <si>
    <t>собственные средства бюджета города Воткинска</t>
  </si>
  <si>
    <t>субсидии избюджета Удмуртской Республики</t>
  </si>
  <si>
    <t>субсидии из бюджета Российской Федерации</t>
  </si>
  <si>
    <t>субсидии из бюджета Удмуртской Республики</t>
  </si>
  <si>
    <t>субвенции из бюджета Удмуртской Республики</t>
  </si>
  <si>
    <t>средства бюджета Удмуртской Республики, планируемые к привлечению</t>
  </si>
  <si>
    <t>иные источники</t>
  </si>
  <si>
    <t>средства из бюджета Удмуртской Республики, планируемые к привлечению</t>
  </si>
  <si>
    <t>средства  из бюджета Российской Федерации, планируемые к привлечению</t>
  </si>
  <si>
    <t>Утверждаю</t>
  </si>
  <si>
    <t>Достигнутый результат</t>
  </si>
  <si>
    <t>Проблемы, возникшие в ходе реализации мероприятия</t>
  </si>
  <si>
    <t>Форма 5. Отчет о достигнутых значениях целевых показателей (индикаторов) муниципальной программы</t>
  </si>
  <si>
    <t>План на отчетный год</t>
  </si>
  <si>
    <t>Срок выполнения плановый</t>
  </si>
  <si>
    <t>Срок выполнения фактический</t>
  </si>
  <si>
    <t>Форма 3. Отчет о выполнении основных мероприятий муниципальной программы</t>
  </si>
  <si>
    <t>Обоснование отклонений значений целевого показателя (индикатора) на конец отчетного периода</t>
  </si>
  <si>
    <t>Оценка расходов согласно муниципальной программе</t>
  </si>
  <si>
    <t>Фактические расходы на отчетную дату</t>
  </si>
  <si>
    <t>Отношение фактических расходов к оценке расходов, %</t>
  </si>
  <si>
    <t>Форма 2. Отчет о расходах на реализацию муниципальной программы за счет всех источников финансирования</t>
  </si>
  <si>
    <t>Название подпрограммы</t>
  </si>
  <si>
    <t>Расходы бюджета муниципального образования на оказание муниципальной услуги (выполнение работы)</t>
  </si>
  <si>
    <t xml:space="preserve">Наименование показателя, характеризующего объем муниципальной услуги (работы) </t>
  </si>
  <si>
    <t>ххх</t>
  </si>
  <si>
    <t>Муниципальная услуга (работа)</t>
  </si>
  <si>
    <t>Относительное отклонение факта от плана*</t>
  </si>
  <si>
    <t>Темп роста к уровню прошлого года**, %</t>
  </si>
  <si>
    <t>15</t>
  </si>
  <si>
    <t>0</t>
  </si>
  <si>
    <t>Управление муниципальным имуществом и земельными ресурсами города Воткинска</t>
  </si>
  <si>
    <t>Эффективное управление и распоряжение земельными ресурсами</t>
  </si>
  <si>
    <t>Реализация мероприятий по проведению кадастровых работ с целью формирования земельных участков, занятых многоквартирными жилыми домами, и постановке их на государственный кадастровый учет</t>
  </si>
  <si>
    <t> Управление муниципального имущества и земельных ресурсов города Воткинска</t>
  </si>
  <si>
    <t>01</t>
  </si>
  <si>
    <t>в течение года</t>
  </si>
  <si>
    <t>03</t>
  </si>
  <si>
    <t>Организация и проведение торгов (конкурсов, аукционов) с целью предоставления земельных участков в аренду, в собственность</t>
  </si>
  <si>
    <t>Вовлечение в хозяйственный оборот неиспользуемых или используемых не по назначению земельных участков</t>
  </si>
  <si>
    <t>Резервирование земель и изъятие земельных участков для муниципальных нужд</t>
  </si>
  <si>
    <t>Реализация мероприятий на проведение кадастровых работ по формированию земельных участков, в том числе работ по подготовке проектов планировки и проектов межевания территорий, подлежащих предоставлению бесплатно в собственность гражданам в соответствии с законодательством</t>
  </si>
  <si>
    <t>Формирование и постановка на государственный кадастровый учет земельных участков расположенных под городскими лесами</t>
  </si>
  <si>
    <t>Государственная регистрация права муниципальной собственности на земельные участки</t>
  </si>
  <si>
    <t>Оказание методической и консультационной помощи органам местного самоуправления, муниципальным предприятиям и учреждениям по вопросам управления земельными ресурсами</t>
  </si>
  <si>
    <t>Обеспечение межведомственного электронного взаимодействия в сфере управления земельными ресурсами, а также переход к предоставлению услуг в сфере управления земельными ресурсами в электронном виде</t>
  </si>
  <si>
    <t>Осуществление муниципального земельного контроля</t>
  </si>
  <si>
    <t>Выполнение функций главного администратора доходов бюджета МО «Город Воткинск» по соответствующим кодам бюджетной классификации</t>
  </si>
  <si>
    <t> Пополнение доходной части бюджета МО «Город Воткинск» от использования и распоряжения земельными ресурсами</t>
  </si>
  <si>
    <t> Вовлечение в хозяйственный оборот неиспользуемых или используемых не по назначению земельных участок, анализ предложений по их возможному использованию, в том числе продажа, передача в аренду</t>
  </si>
  <si>
    <t>Сформированный резерв земельных участков для муниципальных нужд</t>
  </si>
  <si>
    <t xml:space="preserve">Обеспечение реализации социальных гарантий предусмотренных Законом № 68-РЗ от 15.12.2002 года в отношении отдельных групп граждан, имеющим право на бесплатное предоставление земельных участков для индивидуального жилищного   строительства. </t>
  </si>
  <si>
    <t>Создание условий для эффективного управления земельными ресурсами</t>
  </si>
  <si>
    <t>Открытость деятельности органов местного самоуправления, сокращение административных барьеров</t>
  </si>
  <si>
    <t>Доведение до 100% доли земельных участков, в отношении которых необходима регистрация права муниципальной собственности</t>
  </si>
  <si>
    <t>Эффективное управление земельными ресурсами</t>
  </si>
  <si>
    <t>Совершенствование системы управления земельными ресурсами посредством применения современных информационно-коммуникационных технологий</t>
  </si>
  <si>
    <t>Выявление фактов: самовольного занятия земельных участков, использования земельных участков не по назначению, незаконной переуступки права пользования землей, самовольной мены земельными участками. Направление материалов в органы, уполномоченные на рассмотрение данных материалов, с целью привлечения нарушителей к административной и иной ответственности</t>
  </si>
  <si>
    <t xml:space="preserve"> Администрирование доходов от использования земельных участков  в соответствии с действующим законодательством</t>
  </si>
  <si>
    <t>Эффективное управление и распоряжение муниципальным имуществом</t>
  </si>
  <si>
    <t>Приватизация муниципального имущества</t>
  </si>
  <si>
    <t>Перераспределение имущества между публично-правовыми образованиями (Российской Федерацией, Удмуртской Республикой и т.д.), проведение работ по приему-передаче имущества</t>
  </si>
  <si>
    <t>Повышение эффективности и прозрачности передачи муниципального имущества в аренду, а также иное вовлечение в хозяйственный оборот неиспользуемых или используемых не по назначению объектов недвижимости, находящихся в собственности МО «Город Воткинск»</t>
  </si>
  <si>
    <t>Ведение Реестра муниципального имущества</t>
  </si>
  <si>
    <t>Бюджетный учет имущества казны</t>
  </si>
  <si>
    <t>Подготовка технической документации и документации, необходимой для осуществления кадастрового учета объектов муниципальной собственности</t>
  </si>
  <si>
    <t>Государственная регистрация права муниципальной собственности на объекты недвижимого имущества</t>
  </si>
  <si>
    <t>Оказание методической и консультационной помощи органам местного самоуправления, муниципальным предприятиям и учреждениям по вопросам управления имуществом</t>
  </si>
  <si>
    <t>Обеспечение межведомственного электронного взаимодействия в сфере управления муниципальным имуществом и земельными ресурсами, а также переход к предоставлению услуг в сфере управления муниципальным имуществом и земельными ресурсами в электронном виде</t>
  </si>
  <si>
    <t>Содержание объектов, включенных в состав муниципальной казны</t>
  </si>
  <si>
    <t>Управление муниципального имущества и земельных ресурсов города Воткинска</t>
  </si>
  <si>
    <t> Реализация муниципального имущества, не отвечающего функциям органов местного самоуправления, пополнение доходной части бюджета МО "Город Воткинск"</t>
  </si>
  <si>
    <t> Создание оптимальной структуры собственности МО «Город Воткинск» для выполнения полномочий (функций) органов местного самоуправления</t>
  </si>
  <si>
    <t> Сдача имущества в аренду, иное вовлечение муниципального имущества в хозяйственный оборот, получение доходов в бюджет МО «Город Воткинск»</t>
  </si>
  <si>
    <t> Администрирование доходов от использования имущества в соответствии с действующим законодательством</t>
  </si>
  <si>
    <t> Учет имущества МО «Город Воткинск» в соответствии с действующим законодательством</t>
  </si>
  <si>
    <t> Ведение бюджетного учета имущества казны в соответствии с действующим законодательством</t>
  </si>
  <si>
    <t> Обеспечение подготовки технической документации и документации, необходимой для осуществления кадастрового учета объектов муниципальной собственности</t>
  </si>
  <si>
    <t> Обеспечение государственной регистрации права муниципальной собственности на объекты недвижимого имущества</t>
  </si>
  <si>
    <t> Обеспечение раскрытия информации о муниципальном имуществе для всех заинтересованных лиц</t>
  </si>
  <si>
    <t> Эффективное управление муниципальным имуществом</t>
  </si>
  <si>
    <t> Совершенствование системы управления муниципальным имуществом посредством применения современных информационно-коммуникационных технологий</t>
  </si>
  <si>
    <t>Обеспечение содержания объектов, включенныхв состав казны</t>
  </si>
  <si>
    <t>Содержание Управления муниципаьного имущества и земельных ресурсов города Воткинска</t>
  </si>
  <si>
    <t>Осуществление эффективного управления и распоряжения муниципальным имуществом.
Осуществление эффективного управления и распоряжения  земельными ресурсами, находящимися в собственности  муниципального образования "Город Воткинск", а также земельными участками,  государственная собственность на которые не разграничена,  расположенными  на территории города Воткинска.</t>
  </si>
  <si>
    <t>В рамках программы  муниципальные задания на выполнение муниципальных услуг (работ)  не выдаются</t>
  </si>
  <si>
    <t xml:space="preserve">Форма 4. Отчет о выполнении  сводных показателей муниципальных заданий на оказание муниципальных услуг (выполнение работ) </t>
  </si>
  <si>
    <t>Площадь земельных  участков, предоставленных для строительства в расчете на 10 тыс. человек населения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</si>
  <si>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</si>
  <si>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Доля объектов муниципальной собственности, по которым необходима подготовка технической документации и документации, необходимой для осуществления кадастрового учета от общего количества объектов, учтенных в Реестре муниципального имущества</t>
  </si>
  <si>
    <t>Доля объектов муниципальной собственности, подлежащих обязательной регистрации прав от общего количества объектов, учтенных в Реестре муниципального имущества</t>
  </si>
  <si>
    <t>Выполнение годового планового задания по поступлению денежных средств в доходную часть бюджета МО «Город Воткинск» от использования муниципального имущества, в процентах к плановому заданию</t>
  </si>
  <si>
    <t>Выполнение годового планового задания по поступлению денежных средств в доходную часть бюджета МО «Город Воткинск» от распоряжения муниципальным имуществом, в процентах к плановому заданию</t>
  </si>
  <si>
    <t>Доля граждан, реализовавших свое право на бесплатное предоставление земельных участков для индивидуального жилищного строительства, в том числе граждан, имеющих трех и более детей от общего количества граждан, поставленных на учет для бесплатного предоставления земельных участков для индивидуального жилищного строительства</t>
  </si>
  <si>
    <t>га</t>
  </si>
  <si>
    <t>%</t>
  </si>
  <si>
    <t>Низкая ликвидность объектов, в следствии чего снижение доходности от продажи</t>
  </si>
  <si>
    <t>Проблем не выявлено</t>
  </si>
  <si>
    <t>Рассмотрение обращений публично-правовых образований о передаче в собственность МО "Город Воткинск" имущества, подготовка пакетов документов по перераспределению имущества между уровнями власти в соответствии с действующим законодательством</t>
  </si>
  <si>
    <t>Ведение учета имущества, включение и исключение муниципального имущества из Реестра, корректировка информации об объектах собственности</t>
  </si>
  <si>
    <t>Услуга предоставляется в соответствии с действующим законодательством</t>
  </si>
  <si>
    <t xml:space="preserve">По мере обращений оказывалась методическая и консультационная помощь </t>
  </si>
  <si>
    <t>Начальник Управления</t>
  </si>
  <si>
    <t>А.П. Горбунов</t>
  </si>
  <si>
    <t>Работа по данному мероприятию не осуществлялась</t>
  </si>
  <si>
    <t>1) бюджет муниципального образования</t>
  </si>
  <si>
    <t>средства бюджета Удмуртской Республики</t>
  </si>
  <si>
    <t>средства бюджета Российской Федерации</t>
  </si>
  <si>
    <t>2) средства бюджетов других уровней бюджетной системы Российской Федерации, планируемые к привлечению</t>
  </si>
  <si>
    <t>3) иные источники</t>
  </si>
  <si>
    <t>Отсутствие ресурсного обеспечения для привлечения квалифицированных специалистов</t>
  </si>
  <si>
    <t>Предоставление муниципальных услуг согласно утвержденному Перечню</t>
  </si>
  <si>
    <t>За счет экономии денежных средств, в сзязи с проведением аукционов в электронном виде.</t>
  </si>
  <si>
    <t>В связи с паспортизацией бесхозяйных объектов</t>
  </si>
  <si>
    <t>Выполнение годового планового задания по поступлению денежных средств в доходную часть бюджета МО «Город Воткинск» от сдачи в аренду земельных участков, государственная собственность на которые не разграничена и которые расположены в границах городского округа, а также средства от продажи права на заключение договоров аренды, доходы от продажи земельных участков, собственность на которые не разграничена и которые  расположены в границах городского округа</t>
  </si>
  <si>
    <t>Ведется прием на учет граждан, имеющих право на бесплатное предоставление участков для ИЖС. 228  земельных участков сформированы и поставлены на кадастровый  учет. Ведется предоставление участков.</t>
  </si>
  <si>
    <t>ведется предоставление земельных участков в рамках 68-РЗ.</t>
  </si>
  <si>
    <t>Содержание Управления муниципального имущества и земельных ресурсов города Воткинска</t>
  </si>
  <si>
    <t xml:space="preserve"> </t>
  </si>
  <si>
    <t>Форма 6. Сведения о внесенных за отчетный период изменениях в муниципальную программу</t>
  </si>
  <si>
    <t>№
 п/п</t>
  </si>
  <si>
    <t>Вид правового
 акта</t>
  </si>
  <si>
    <t>Дата
 принятия</t>
  </si>
  <si>
    <t>Номер</t>
  </si>
  <si>
    <t>Суть изменений (краткое изложение)</t>
  </si>
  <si>
    <t xml:space="preserve">Постановление  Администрации </t>
  </si>
  <si>
    <t>Внесение изменений в ресурсное обеспечение  основных мероприятий, приведение в соответствие с Бюджетом МО "Город Воткинск".</t>
  </si>
  <si>
    <t>табл5, гр.9 берем коэф., если больше1, берем1, если меньше1, округляем до 1 знака после запятой</t>
  </si>
  <si>
    <t>Запрет выдачи земельных участков без коммуникаций с августа 2019 года</t>
  </si>
  <si>
    <t>Торги не состоялись ввиду отсутствия заявок</t>
  </si>
  <si>
    <r>
      <t>Форма 1.</t>
    </r>
    <r>
      <rPr>
        <i/>
        <sz val="12"/>
        <color indexed="8"/>
        <rFont val="Times New Roman"/>
        <family val="1"/>
      </rPr>
      <t xml:space="preserve"> Отчет об использовании бюджетных ассигнований бюджета муниципального образования на реализацию муниципальной программы</t>
    </r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</si>
  <si>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</si>
  <si>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</si>
  <si>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Код бюджетной классификации</t>
  </si>
  <si>
    <t>Расходы бюджета МО, тыс. руб.</t>
  </si>
  <si>
    <t>Кассовые расходы, %</t>
  </si>
  <si>
    <t>Рз</t>
  </si>
  <si>
    <t>Пр</t>
  </si>
  <si>
    <t>ЦС</t>
  </si>
  <si>
    <t>ВР</t>
  </si>
  <si>
    <t>сводная бюджетная роспись, план на 1 января отчетного года</t>
  </si>
  <si>
    <t>Кассовое исполнение на отчетную дату</t>
  </si>
  <si>
    <t>к плану на 1 января отчетного года (гр 15/ гр 13*100)</t>
  </si>
  <si>
    <t>к плану на отчетную дату(гр 15/ гр 14*100)</t>
  </si>
  <si>
    <t>И</t>
  </si>
  <si>
    <r>
      <t xml:space="preserve">Эффективное управление и распоряжение </t>
    </r>
    <r>
      <rPr>
        <b/>
        <u val="single"/>
        <sz val="8.5"/>
        <color indexed="8"/>
        <rFont val="Times New Roman"/>
        <family val="1"/>
      </rPr>
      <t>земельными ресурсами</t>
    </r>
  </si>
  <si>
    <t>13</t>
  </si>
  <si>
    <t xml:space="preserve"> 1500160190</t>
  </si>
  <si>
    <t>Формирование земельных участков для отдельных групп граждан, имеющим право на бесплатное предоставление земельных участков для индивидуального жилищного строительства. Землеустроительные работы по установлению и координатному описанию границ МО "Город Воткинск"</t>
  </si>
  <si>
    <t xml:space="preserve"> 1500105040</t>
  </si>
  <si>
    <t>Формирование и постановка на государственный кадастровый учет земельных участков.  (в т.ч. софинансирование ГП "Управление государственным имуществом" на 2013-2020 годы)</t>
  </si>
  <si>
    <r>
      <t xml:space="preserve">Эффективное управление и распоряжение </t>
    </r>
    <r>
      <rPr>
        <b/>
        <u val="single"/>
        <sz val="8.5"/>
        <color indexed="8"/>
        <rFont val="Times New Roman"/>
        <family val="1"/>
      </rPr>
      <t>муниципальным имуществом</t>
    </r>
  </si>
  <si>
    <t>1500260190</t>
  </si>
  <si>
    <t>1500260290</t>
  </si>
  <si>
    <t>Регулирование отношений в сфере управления государственной и муниципальной собственностью</t>
  </si>
  <si>
    <t>1500360030, 1500360039</t>
  </si>
  <si>
    <t>121 122 242 244 852 853</t>
  </si>
  <si>
    <t>_____________            (Гредягин А.А.)</t>
  </si>
  <si>
    <t>Координатор муниципальной программы заместитель Главы Администрации по архитектуре, строительству, жилищно-коммунальному хозяйству и транспорту</t>
  </si>
  <si>
    <t>расчет степени реализации показателей</t>
  </si>
  <si>
    <t>что конкретно сделано за 2019 год???</t>
  </si>
  <si>
    <t>мероприятие не выполнено??</t>
  </si>
  <si>
    <t>поясните  ??? Что за показатели</t>
  </si>
  <si>
    <t>а что сделано по данному мероприятию???</t>
  </si>
  <si>
    <t>Взаимодействие с Росреестром,    БУ УР ЦКО БТИ"</t>
  </si>
  <si>
    <r>
      <t xml:space="preserve">в программе плановое зачение 89,45  ставим </t>
    </r>
    <r>
      <rPr>
        <sz val="11"/>
        <rFont val="Calibri"/>
        <family val="2"/>
      </rPr>
      <t>89,45 - изменений не было</t>
    </r>
  </si>
  <si>
    <t>были коментарии по округлению, они действуют?</t>
  </si>
  <si>
    <t>Отчет о реализации муниципальной программы "Управление муниципальным имуществом и земельными ресурсами на 2020-2024 годы"</t>
  </si>
  <si>
    <t>"Управление муниципальным имуществом и земельными ресурсами" на 2020-2024 годы</t>
  </si>
  <si>
    <t>1500160390</t>
  </si>
  <si>
    <t>1500260490, 1500262800</t>
  </si>
  <si>
    <t>244, 466</t>
  </si>
  <si>
    <t>Доведение до 90,0% доли МКД, расположенных на земельных участках в отношении которых осуществлен государственный  учет</t>
  </si>
  <si>
    <t xml:space="preserve">Доля поставленных на кадастровый учет домов составляет - 80,55 %. </t>
  </si>
  <si>
    <t>В том числе земельных участков, представленных для жилищного строительства, индивидуального строительства и комплексного освоения в целях жилищного строительства</t>
  </si>
  <si>
    <t>Осуществление муниципального земельного контроля, количество проверок в год.</t>
  </si>
  <si>
    <t>шт</t>
  </si>
  <si>
    <t>Доля площади земельных участков, являющихся объектами налогообложения земельным налогом, в общей площади территории городского округа.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</si>
  <si>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стоимости).</t>
  </si>
  <si>
    <t>Доходы, поступающие в бюджет МО "Город Воткинск" администрируются Управлением муниципального имущества и земельных ресурсов</t>
  </si>
  <si>
    <t>за  2021 год</t>
  </si>
  <si>
    <t>сводная бюджетная роспись на отчетную дату (2021)</t>
  </si>
  <si>
    <t>С начала года поступило доходов на сумму 
43 419,46 тыс.руб</t>
  </si>
  <si>
    <t>2021 г</t>
  </si>
  <si>
    <t>Факт на начало отчетного периода (за прошлый год) 2020 г</t>
  </si>
  <si>
    <t>План на конец отчетного (текущего)  года 2021 г.</t>
  </si>
  <si>
    <t>Факт на конец отчетного периода 
2021 г.</t>
  </si>
  <si>
    <t>Комплексные кадастровые работы</t>
  </si>
  <si>
    <t>Квартал</t>
  </si>
  <si>
    <t>Утвержден Прогнозный План  приватизации  муниципального имущества города Воткинска на 2019-2021 годы (Решение Воткинской городской Думы от 27.03.2019 № 391-РП). Объявлено 30 торгов; состоялись -5 торги, заключено 5 договоров  купли-продажи ,в доход поступило -15 800,48 тыс.руб.</t>
  </si>
  <si>
    <t>Заключение договоров предусматривающих переход прав владения и /или пользования в отношении муниципального имущества в соответствии с действующим законодательством. Поступило  от использования имущества 654,29 тыс.руб. в доход МО "город Воткинск"</t>
  </si>
  <si>
    <t>С начала года включено в состав имущества казны: движимого и недвижимого имущества на сумму 355 072,05 тыс.руб. ; исключено на сумму 390 752,43 тыс.руб.</t>
  </si>
  <si>
    <t>Проведена паспортизация 51 объекта</t>
  </si>
  <si>
    <t>Зарегистрировано право муниципальной собственности на 105 объектов</t>
  </si>
  <si>
    <t>Расходы, направленные на содержание объектов казны составляют 3560,59 тыс.руб., 
в т.ч. коммунальные расходы
2 630,07 т.руб. содержание и ремонт 655,11 т.руб.; охрана и содержание спец. счетов 207,11 т.р.,приобретение основных средств (системы видеонаблюдения)-68,3 тыс.руб.</t>
  </si>
  <si>
    <t>Проведение мероприятий в рамках ресурсного обеспечения на сумму 4 970,8  тыс.руб.</t>
  </si>
  <si>
    <t xml:space="preserve">Продано право на заключение договоров аренды -6 земельных участка, в собственность-7 земельных участка. Средства поступили в  бюджет МО "Город Воткинск". </t>
  </si>
  <si>
    <t>Проведено межевание 47-и земельных  участков, из них 35-для ИЖС,4-для размещения НТО.Проведена оценка 37 земельных участков, из них для определения размера платы для размещения НТО-4,для ИЖС-35, для произв.деят.-2,для блок.жилой застройки-4,для магазина-1, для стоянок-1</t>
  </si>
  <si>
    <t>Земельные участки не формировались, не ставились на кадастровый  учет. и не выдавались.</t>
  </si>
  <si>
    <t>Земельные участки под городскими лесами поставлены на кадастровый учет в полном объеме</t>
  </si>
  <si>
    <t>Предоставлено 796 муниципальных услуг.</t>
  </si>
  <si>
    <t>Зарегистрировано в муниципальную собственность 404 земельных участков</t>
  </si>
  <si>
    <t>Даны консультации юридическим и физическим лицам - 889</t>
  </si>
  <si>
    <t>По услугам организовано межведомственное взаимодействие: сделано запросов в Межрайонную ИФНС № 3 в количестве  384, 
ФГБУ "ФКП Росреестра по УР"  в количестве 1007,в БУ УР "ЦКО БТИ"-70</t>
  </si>
  <si>
    <t>Проведено проверок в кол-ве 21; из них выявлено 8 случаев нарушения требований земельного законодательства. 8  собственников з/уч привлечены к административной ответственности Воткинским отделом Управлением Росреестра по УР на сумму 40,0 тыс.руб (на основании материалов).</t>
  </si>
  <si>
    <t>Управление муниципальным имуществом и земельными ресурсами на 2020-2024 годы</t>
  </si>
  <si>
    <t>Внесение изменений в Сведения о составе и значениях целевых показателей (индикаторов муниципальной программы), в Перечень основных мероприятий.</t>
  </si>
  <si>
    <t>Выполнение  комплексных кадастровых работ</t>
  </si>
  <si>
    <t>Необходимость внесения в ЕГРН сведений о земельных участках, зданиях, сооружениях, об объектах незавершенного строительства, расположенных в границах территории выполнения комплексных кадастровых работ.</t>
  </si>
  <si>
    <t>Субсидия будет предоставлена в 2022 году.</t>
  </si>
</sst>
</file>

<file path=xl/styles.xml><?xml version="1.0" encoding="utf-8"?>
<styleSheet xmlns="http://schemas.openxmlformats.org/spreadsheetml/2006/main">
  <numFmts count="4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%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#,##0.000"/>
    <numFmt numFmtId="188" formatCode="0.00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0000000"/>
    <numFmt numFmtId="195" formatCode="0.00000000000"/>
    <numFmt numFmtId="196" formatCode="0.000000000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b/>
      <sz val="11"/>
      <color indexed="8"/>
      <name val="Calibri"/>
      <family val="2"/>
    </font>
    <font>
      <sz val="8.5"/>
      <name val="Calibri"/>
      <family val="2"/>
    </font>
    <font>
      <sz val="8"/>
      <name val="Calibri"/>
      <family val="2"/>
    </font>
    <font>
      <sz val="8.5"/>
      <color indexed="8"/>
      <name val="Times New Roman"/>
      <family val="1"/>
    </font>
    <font>
      <b/>
      <sz val="8.5"/>
      <color indexed="8"/>
      <name val="Times New Roman"/>
      <family val="1"/>
    </font>
    <font>
      <sz val="8.5"/>
      <color indexed="8"/>
      <name val="Calibri"/>
      <family val="2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7"/>
      <name val="Times New Roman"/>
      <family val="1"/>
    </font>
    <font>
      <sz val="8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name val="Times New Roman"/>
      <family val="1"/>
    </font>
    <font>
      <b/>
      <u val="single"/>
      <sz val="8.5"/>
      <color indexed="8"/>
      <name val="Times New Roman"/>
      <family val="1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indexed="9"/>
      <name val="Times New Roman"/>
      <family val="1"/>
    </font>
    <font>
      <sz val="12"/>
      <color indexed="9"/>
      <name val="Calibri"/>
      <family val="2"/>
    </font>
    <font>
      <sz val="8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theme="1"/>
      <name val="Times New Roman"/>
      <family val="1"/>
    </font>
    <font>
      <sz val="8.5"/>
      <color theme="1"/>
      <name val="Times New Roman"/>
      <family val="1"/>
    </font>
    <font>
      <b/>
      <sz val="8.5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sz val="12"/>
      <color theme="0"/>
      <name val="Calibri"/>
      <family val="2"/>
    </font>
    <font>
      <sz val="8"/>
      <color theme="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1" applyNumberFormat="0" applyAlignment="0" applyProtection="0"/>
    <xf numFmtId="0" fontId="60" fillId="26" borderId="2" applyNumberFormat="0" applyAlignment="0" applyProtection="0"/>
    <xf numFmtId="0" fontId="61" fillId="26" borderId="1" applyNumberFormat="0" applyAlignment="0" applyProtection="0"/>
    <xf numFmtId="0" fontId="6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288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left" vertical="center" wrapText="1"/>
    </xf>
    <xf numFmtId="180" fontId="7" fillId="32" borderId="10" xfId="0" applyNumberFormat="1" applyFont="1" applyFill="1" applyBorder="1" applyAlignment="1">
      <alignment horizontal="right" vertical="center"/>
    </xf>
    <xf numFmtId="0" fontId="6" fillId="32" borderId="10" xfId="0" applyFont="1" applyFill="1" applyBorder="1" applyAlignment="1">
      <alignment horizontal="left" vertical="center" wrapText="1"/>
    </xf>
    <xf numFmtId="180" fontId="6" fillId="32" borderId="10" xfId="0" applyNumberFormat="1" applyFont="1" applyFill="1" applyBorder="1" applyAlignment="1">
      <alignment horizontal="right" vertical="center"/>
    </xf>
    <xf numFmtId="186" fontId="6" fillId="32" borderId="10" xfId="0" applyNumberFormat="1" applyFont="1" applyFill="1" applyBorder="1" applyAlignment="1">
      <alignment horizontal="right" vertical="center"/>
    </xf>
    <xf numFmtId="0" fontId="6" fillId="32" borderId="10" xfId="0" applyFont="1" applyFill="1" applyBorder="1" applyAlignment="1">
      <alignment horizontal="left" vertical="center" wrapText="1" indent="1"/>
    </xf>
    <xf numFmtId="0" fontId="6" fillId="32" borderId="10" xfId="0" applyFont="1" applyFill="1" applyBorder="1" applyAlignment="1">
      <alignment horizontal="left" vertical="top" wrapText="1"/>
    </xf>
    <xf numFmtId="0" fontId="6" fillId="32" borderId="10" xfId="0" applyFont="1" applyFill="1" applyBorder="1" applyAlignment="1">
      <alignment vertical="center" wrapText="1"/>
    </xf>
    <xf numFmtId="186" fontId="12" fillId="0" borderId="10" xfId="0" applyNumberFormat="1" applyFont="1" applyBorder="1" applyAlignment="1">
      <alignment/>
    </xf>
    <xf numFmtId="186" fontId="11" fillId="0" borderId="10" xfId="0" applyNumberFormat="1" applyFont="1" applyBorder="1" applyAlignment="1">
      <alignment/>
    </xf>
    <xf numFmtId="180" fontId="6" fillId="32" borderId="10" xfId="0" applyNumberFormat="1" applyFont="1" applyFill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0" fontId="17" fillId="0" borderId="0" xfId="0" applyFont="1" applyFill="1" applyAlignment="1">
      <alignment horizontal="center" wrapText="1"/>
    </xf>
    <xf numFmtId="0" fontId="13" fillId="0" borderId="0" xfId="0" applyFont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49" fontId="14" fillId="0" borderId="1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justify" vertical="center" wrapText="1"/>
    </xf>
    <xf numFmtId="0" fontId="1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8" fillId="0" borderId="0" xfId="0" applyFont="1" applyFill="1" applyAlignment="1">
      <alignment horizontal="justify" vertical="center"/>
    </xf>
    <xf numFmtId="0" fontId="6" fillId="0" borderId="12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14" fillId="0" borderId="0" xfId="0" applyFont="1" applyAlignment="1">
      <alignment horizontal="justify" vertical="center"/>
    </xf>
    <xf numFmtId="2" fontId="20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justify" vertical="center"/>
    </xf>
    <xf numFmtId="0" fontId="21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/>
    </xf>
    <xf numFmtId="0" fontId="21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Border="1" applyAlignment="1">
      <alignment horizontal="justify" vertical="center"/>
    </xf>
    <xf numFmtId="0" fontId="19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ill="1" applyAlignment="1">
      <alignment/>
    </xf>
    <xf numFmtId="180" fontId="6" fillId="0" borderId="10" xfId="0" applyNumberFormat="1" applyFont="1" applyFill="1" applyBorder="1" applyAlignment="1">
      <alignment vertical="top" wrapText="1"/>
    </xf>
    <xf numFmtId="180" fontId="6" fillId="0" borderId="10" xfId="0" applyNumberFormat="1" applyFont="1" applyFill="1" applyBorder="1" applyAlignment="1">
      <alignment horizontal="center" vertical="top"/>
    </xf>
    <xf numFmtId="3" fontId="6" fillId="0" borderId="10" xfId="0" applyNumberFormat="1" applyFont="1" applyFill="1" applyBorder="1" applyAlignment="1">
      <alignment vertical="top"/>
    </xf>
    <xf numFmtId="0" fontId="11" fillId="0" borderId="10" xfId="0" applyFont="1" applyBorder="1" applyAlignment="1">
      <alignment horizontal="justify"/>
    </xf>
    <xf numFmtId="49" fontId="6" fillId="0" borderId="10" xfId="0" applyNumberFormat="1" applyFont="1" applyFill="1" applyBorder="1" applyAlignment="1">
      <alignment horizontal="center" vertical="top"/>
    </xf>
    <xf numFmtId="180" fontId="7" fillId="0" borderId="10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vertical="top"/>
    </xf>
    <xf numFmtId="0" fontId="0" fillId="0" borderId="10" xfId="0" applyBorder="1" applyAlignment="1">
      <alignment/>
    </xf>
    <xf numFmtId="180" fontId="6" fillId="0" borderId="10" xfId="0" applyNumberFormat="1" applyFont="1" applyFill="1" applyBorder="1" applyAlignment="1">
      <alignment vertical="top"/>
    </xf>
    <xf numFmtId="2" fontId="25" fillId="0" borderId="0" xfId="0" applyNumberFormat="1" applyFont="1" applyAlignment="1">
      <alignment/>
    </xf>
    <xf numFmtId="0" fontId="25" fillId="0" borderId="0" xfId="0" applyFont="1" applyAlignment="1">
      <alignment/>
    </xf>
    <xf numFmtId="0" fontId="76" fillId="0" borderId="10" xfId="0" applyFont="1" applyBorder="1" applyAlignment="1">
      <alignment horizontal="center" vertical="center" wrapText="1"/>
    </xf>
    <xf numFmtId="49" fontId="76" fillId="0" borderId="10" xfId="0" applyNumberFormat="1" applyFont="1" applyBorder="1" applyAlignment="1">
      <alignment horizontal="center" vertical="center" wrapText="1"/>
    </xf>
    <xf numFmtId="0" fontId="76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7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vertical="top" wrapText="1"/>
    </xf>
    <xf numFmtId="0" fontId="78" fillId="0" borderId="10" xfId="0" applyFont="1" applyBorder="1" applyAlignment="1">
      <alignment vertical="center" wrapText="1"/>
    </xf>
    <xf numFmtId="0" fontId="78" fillId="0" borderId="13" xfId="0" applyFont="1" applyBorder="1" applyAlignment="1">
      <alignment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vertical="top" wrapText="1"/>
    </xf>
    <xf numFmtId="186" fontId="29" fillId="0" borderId="10" xfId="0" applyNumberFormat="1" applyFont="1" applyBorder="1" applyAlignment="1">
      <alignment/>
    </xf>
    <xf numFmtId="186" fontId="28" fillId="0" borderId="10" xfId="0" applyNumberFormat="1" applyFont="1" applyBorder="1" applyAlignment="1">
      <alignment/>
    </xf>
    <xf numFmtId="180" fontId="25" fillId="32" borderId="10" xfId="0" applyNumberFormat="1" applyFont="1" applyFill="1" applyBorder="1" applyAlignment="1">
      <alignment horizontal="right" vertical="center"/>
    </xf>
    <xf numFmtId="0" fontId="76" fillId="0" borderId="10" xfId="0" applyFont="1" applyFill="1" applyBorder="1" applyAlignment="1">
      <alignment horizontal="center" vertical="center" wrapText="1"/>
    </xf>
    <xf numFmtId="49" fontId="76" fillId="0" borderId="10" xfId="0" applyNumberFormat="1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vertical="center" wrapText="1"/>
    </xf>
    <xf numFmtId="0" fontId="10" fillId="0" borderId="0" xfId="0" applyFont="1" applyFill="1" applyAlignment="1">
      <alignment horizontal="justify" vertical="center"/>
    </xf>
    <xf numFmtId="0" fontId="78" fillId="0" borderId="1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7" fillId="0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justify" vertical="center"/>
    </xf>
    <xf numFmtId="0" fontId="27" fillId="34" borderId="10" xfId="0" applyFont="1" applyFill="1" applyBorder="1" applyAlignment="1">
      <alignment vertical="top" wrapText="1"/>
    </xf>
    <xf numFmtId="0" fontId="76" fillId="34" borderId="10" xfId="0" applyFont="1" applyFill="1" applyBorder="1" applyAlignment="1">
      <alignment vertical="center" wrapText="1"/>
    </xf>
    <xf numFmtId="0" fontId="76" fillId="34" borderId="10" xfId="0" applyFont="1" applyFill="1" applyBorder="1" applyAlignment="1">
      <alignment vertical="top" wrapText="1"/>
    </xf>
    <xf numFmtId="0" fontId="27" fillId="34" borderId="10" xfId="0" applyFont="1" applyFill="1" applyBorder="1" applyAlignment="1">
      <alignment horizontal="center" vertical="center" wrapText="1"/>
    </xf>
    <xf numFmtId="0" fontId="78" fillId="34" borderId="10" xfId="0" applyFont="1" applyFill="1" applyBorder="1" applyAlignment="1">
      <alignment horizontal="center" vertical="center" wrapText="1"/>
    </xf>
    <xf numFmtId="2" fontId="27" fillId="34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4" fontId="27" fillId="0" borderId="10" xfId="0" applyNumberFormat="1" applyFont="1" applyFill="1" applyBorder="1" applyAlignment="1">
      <alignment vertical="top" wrapText="1"/>
    </xf>
    <xf numFmtId="0" fontId="0" fillId="0" borderId="0" xfId="0" applyAlignment="1">
      <alignment horizontal="left"/>
    </xf>
    <xf numFmtId="0" fontId="27" fillId="34" borderId="1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49" fontId="25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8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horizontal="right" wrapText="1"/>
    </xf>
    <xf numFmtId="49" fontId="28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left"/>
    </xf>
    <xf numFmtId="49" fontId="28" fillId="0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right"/>
    </xf>
    <xf numFmtId="0" fontId="28" fillId="0" borderId="0" xfId="0" applyFont="1" applyFill="1" applyAlignment="1">
      <alignment horizontal="left"/>
    </xf>
    <xf numFmtId="0" fontId="25" fillId="0" borderId="0" xfId="0" applyFont="1" applyFill="1" applyAlignment="1">
      <alignment/>
    </xf>
    <xf numFmtId="0" fontId="79" fillId="0" borderId="10" xfId="0" applyFont="1" applyFill="1" applyBorder="1" applyAlignment="1">
      <alignment horizontal="center" vertical="center" wrapText="1"/>
    </xf>
    <xf numFmtId="1" fontId="79" fillId="0" borderId="10" xfId="0" applyNumberFormat="1" applyFont="1" applyFill="1" applyBorder="1" applyAlignment="1">
      <alignment horizontal="center" vertical="center" wrapText="1"/>
    </xf>
    <xf numFmtId="0" fontId="80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186" fontId="31" fillId="0" borderId="10" xfId="0" applyNumberFormat="1" applyFont="1" applyFill="1" applyBorder="1" applyAlignment="1">
      <alignment horizontal="center" vertical="center" wrapText="1"/>
    </xf>
    <xf numFmtId="181" fontId="31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86" fontId="31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81" fontId="31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79" fillId="0" borderId="10" xfId="0" applyNumberFormat="1" applyFont="1" applyFill="1" applyBorder="1" applyAlignment="1">
      <alignment horizontal="center" vertical="center" wrapText="1"/>
    </xf>
    <xf numFmtId="0" fontId="79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86" fontId="25" fillId="0" borderId="10" xfId="0" applyNumberFormat="1" applyFont="1" applyFill="1" applyBorder="1" applyAlignment="1">
      <alignment horizontal="center" vertical="center" wrapText="1"/>
    </xf>
    <xf numFmtId="181" fontId="2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186" fontId="25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81" fontId="25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81" fontId="0" fillId="0" borderId="0" xfId="0" applyNumberFormat="1" applyFill="1" applyAlignment="1">
      <alignment/>
    </xf>
    <xf numFmtId="0" fontId="81" fillId="0" borderId="0" xfId="0" applyFont="1" applyFill="1" applyAlignment="1">
      <alignment/>
    </xf>
    <xf numFmtId="0" fontId="82" fillId="0" borderId="0" xfId="0" applyFont="1" applyFill="1" applyAlignment="1">
      <alignment/>
    </xf>
    <xf numFmtId="181" fontId="82" fillId="0" borderId="0" xfId="0" applyNumberFormat="1" applyFont="1" applyFill="1" applyBorder="1" applyAlignment="1">
      <alignment/>
    </xf>
    <xf numFmtId="0" fontId="58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Fill="1" applyAlignment="1">
      <alignment/>
    </xf>
    <xf numFmtId="0" fontId="58" fillId="0" borderId="0" xfId="0" applyFont="1" applyFill="1" applyBorder="1" applyAlignment="1">
      <alignment/>
    </xf>
    <xf numFmtId="0" fontId="58" fillId="0" borderId="0" xfId="0" applyFont="1" applyAlignment="1">
      <alignment horizontal="left"/>
    </xf>
    <xf numFmtId="2" fontId="74" fillId="0" borderId="0" xfId="0" applyNumberFormat="1" applyFont="1" applyAlignment="1">
      <alignment/>
    </xf>
    <xf numFmtId="0" fontId="2" fillId="35" borderId="0" xfId="0" applyFont="1" applyFill="1" applyAlignment="1">
      <alignment/>
    </xf>
    <xf numFmtId="0" fontId="5" fillId="35" borderId="0" xfId="0" applyFont="1" applyFill="1" applyAlignment="1">
      <alignment horizontal="center"/>
    </xf>
    <xf numFmtId="0" fontId="14" fillId="35" borderId="13" xfId="0" applyFont="1" applyFill="1" applyBorder="1" applyAlignment="1">
      <alignment horizontal="center" vertical="center" wrapText="1"/>
    </xf>
    <xf numFmtId="0" fontId="10" fillId="35" borderId="14" xfId="0" applyFont="1" applyFill="1" applyBorder="1" applyAlignment="1">
      <alignment/>
    </xf>
    <xf numFmtId="0" fontId="10" fillId="35" borderId="11" xfId="0" applyFont="1" applyFill="1" applyBorder="1" applyAlignment="1">
      <alignment/>
    </xf>
    <xf numFmtId="0" fontId="6" fillId="35" borderId="10" xfId="0" applyFont="1" applyFill="1" applyBorder="1" applyAlignment="1">
      <alignment horizontal="center" vertical="center" wrapText="1"/>
    </xf>
    <xf numFmtId="0" fontId="20" fillId="35" borderId="0" xfId="0" applyFont="1" applyFill="1" applyAlignment="1">
      <alignment/>
    </xf>
    <xf numFmtId="188" fontId="78" fillId="35" borderId="10" xfId="0" applyNumberFormat="1" applyFont="1" applyFill="1" applyBorder="1" applyAlignment="1">
      <alignment horizontal="center" vertical="center" wrapText="1"/>
    </xf>
    <xf numFmtId="0" fontId="3" fillId="35" borderId="0" xfId="0" applyFont="1" applyFill="1" applyAlignment="1">
      <alignment horizontal="center"/>
    </xf>
    <xf numFmtId="0" fontId="14" fillId="35" borderId="0" xfId="0" applyFont="1" applyFill="1" applyBorder="1" applyAlignment="1">
      <alignment horizontal="center" vertical="center" wrapText="1"/>
    </xf>
    <xf numFmtId="188" fontId="78" fillId="35" borderId="0" xfId="0" applyNumberFormat="1" applyFont="1" applyFill="1" applyBorder="1" applyAlignment="1">
      <alignment horizontal="center" vertical="center" wrapText="1"/>
    </xf>
    <xf numFmtId="188" fontId="27" fillId="35" borderId="0" xfId="0" applyNumberFormat="1" applyFont="1" applyFill="1" applyBorder="1" applyAlignment="1">
      <alignment horizontal="center" vertical="top" wrapText="1"/>
    </xf>
    <xf numFmtId="188" fontId="27" fillId="35" borderId="0" xfId="0" applyNumberFormat="1" applyFont="1" applyFill="1" applyBorder="1" applyAlignment="1">
      <alignment horizontal="left" vertical="center" wrapText="1"/>
    </xf>
    <xf numFmtId="188" fontId="6" fillId="35" borderId="0" xfId="0" applyNumberFormat="1" applyFont="1" applyFill="1" applyBorder="1" applyAlignment="1">
      <alignment horizontal="center" vertical="center" wrapText="1"/>
    </xf>
    <xf numFmtId="188" fontId="7" fillId="35" borderId="0" xfId="0" applyNumberFormat="1" applyFont="1" applyFill="1" applyBorder="1" applyAlignment="1">
      <alignment horizontal="center"/>
    </xf>
    <xf numFmtId="188" fontId="3" fillId="35" borderId="0" xfId="0" applyNumberFormat="1" applyFont="1" applyFill="1" applyBorder="1" applyAlignment="1">
      <alignment horizontal="center" vertical="center" wrapText="1"/>
    </xf>
    <xf numFmtId="0" fontId="85" fillId="0" borderId="0" xfId="0" applyFont="1" applyFill="1" applyAlignment="1">
      <alignment/>
    </xf>
    <xf numFmtId="0" fontId="86" fillId="0" borderId="0" xfId="0" applyFont="1" applyFill="1" applyAlignment="1">
      <alignment/>
    </xf>
    <xf numFmtId="0" fontId="74" fillId="0" borderId="0" xfId="0" applyFont="1" applyAlignment="1">
      <alignment/>
    </xf>
    <xf numFmtId="0" fontId="80" fillId="0" borderId="10" xfId="0" applyFont="1" applyFill="1" applyBorder="1" applyAlignment="1">
      <alignment vertical="center" wrapText="1"/>
    </xf>
    <xf numFmtId="0" fontId="80" fillId="0" borderId="1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186" fontId="31" fillId="0" borderId="13" xfId="0" applyNumberFormat="1" applyFont="1" applyFill="1" applyBorder="1" applyAlignment="1">
      <alignment horizontal="center" vertical="center" wrapText="1"/>
    </xf>
    <xf numFmtId="181" fontId="31" fillId="0" borderId="13" xfId="0" applyNumberFormat="1" applyFont="1" applyFill="1" applyBorder="1" applyAlignment="1">
      <alignment horizontal="center" vertical="center" wrapText="1"/>
    </xf>
    <xf numFmtId="186" fontId="7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87" fillId="0" borderId="0" xfId="0" applyFont="1" applyAlignment="1">
      <alignment/>
    </xf>
    <xf numFmtId="0" fontId="87" fillId="0" borderId="0" xfId="0" applyFont="1" applyAlignment="1">
      <alignment horizontal="left"/>
    </xf>
    <xf numFmtId="0" fontId="81" fillId="0" borderId="0" xfId="0" applyFont="1" applyAlignment="1">
      <alignment/>
    </xf>
    <xf numFmtId="0" fontId="81" fillId="0" borderId="0" xfId="0" applyFont="1" applyAlignment="1">
      <alignment horizontal="left"/>
    </xf>
    <xf numFmtId="0" fontId="81" fillId="0" borderId="10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/>
    </xf>
    <xf numFmtId="0" fontId="81" fillId="0" borderId="10" xfId="0" applyFont="1" applyBorder="1" applyAlignment="1">
      <alignment horizontal="left" vertical="center"/>
    </xf>
    <xf numFmtId="0" fontId="81" fillId="0" borderId="10" xfId="0" applyFont="1" applyBorder="1" applyAlignment="1">
      <alignment horizontal="left" vertical="center" wrapText="1"/>
    </xf>
    <xf numFmtId="14" fontId="81" fillId="0" borderId="10" xfId="0" applyNumberFormat="1" applyFont="1" applyBorder="1" applyAlignment="1">
      <alignment horizontal="left" vertical="center"/>
    </xf>
    <xf numFmtId="0" fontId="4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vertical="center" wrapText="1"/>
    </xf>
    <xf numFmtId="0" fontId="78" fillId="0" borderId="15" xfId="0" applyFont="1" applyBorder="1" applyAlignment="1">
      <alignment vertical="top" wrapText="1"/>
    </xf>
    <xf numFmtId="0" fontId="78" fillId="0" borderId="15" xfId="0" applyFont="1" applyBorder="1" applyAlignment="1">
      <alignment horizontal="center" vertical="top" wrapText="1"/>
    </xf>
    <xf numFmtId="0" fontId="78" fillId="0" borderId="0" xfId="0" applyFont="1" applyBorder="1" applyAlignment="1">
      <alignment horizontal="center" vertical="top" wrapText="1"/>
    </xf>
    <xf numFmtId="0" fontId="27" fillId="0" borderId="13" xfId="0" applyFont="1" applyFill="1" applyBorder="1" applyAlignment="1">
      <alignment horizontal="center" vertical="center" wrapText="1"/>
    </xf>
    <xf numFmtId="0" fontId="78" fillId="0" borderId="13" xfId="0" applyFont="1" applyFill="1" applyBorder="1" applyAlignment="1">
      <alignment horizontal="center" vertical="center" wrapText="1"/>
    </xf>
    <xf numFmtId="0" fontId="27" fillId="34" borderId="13" xfId="0" applyFont="1" applyFill="1" applyBorder="1" applyAlignment="1">
      <alignment horizontal="center" vertical="center" wrapText="1"/>
    </xf>
    <xf numFmtId="188" fontId="78" fillId="35" borderId="13" xfId="0" applyNumberFormat="1" applyFont="1" applyFill="1" applyBorder="1" applyAlignment="1">
      <alignment horizontal="center" vertical="center" wrapText="1"/>
    </xf>
    <xf numFmtId="0" fontId="27" fillId="34" borderId="13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78" fillId="34" borderId="10" xfId="0" applyNumberFormat="1" applyFont="1" applyFill="1" applyBorder="1" applyAlignment="1">
      <alignment horizontal="center" vertical="center" wrapText="1"/>
    </xf>
    <xf numFmtId="2" fontId="78" fillId="34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33" fillId="0" borderId="10" xfId="0" applyFont="1" applyFill="1" applyBorder="1" applyAlignment="1">
      <alignment vertical="center"/>
    </xf>
    <xf numFmtId="0" fontId="3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justify" vertical="center" wrapText="1"/>
    </xf>
    <xf numFmtId="0" fontId="25" fillId="35" borderId="0" xfId="0" applyFont="1" applyFill="1" applyBorder="1" applyAlignment="1">
      <alignment horizontal="left" wrapText="1"/>
    </xf>
    <xf numFmtId="0" fontId="25" fillId="35" borderId="0" xfId="0" applyFont="1" applyFill="1" applyBorder="1" applyAlignment="1">
      <alignment horizontal="left"/>
    </xf>
    <xf numFmtId="0" fontId="20" fillId="35" borderId="0" xfId="0" applyFont="1" applyFill="1" applyBorder="1" applyAlignment="1">
      <alignment/>
    </xf>
    <xf numFmtId="49" fontId="7" fillId="0" borderId="13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78" fillId="0" borderId="16" xfId="0" applyFont="1" applyBorder="1" applyAlignment="1">
      <alignment vertical="top" wrapText="1"/>
    </xf>
    <xf numFmtId="0" fontId="78" fillId="0" borderId="17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center"/>
    </xf>
    <xf numFmtId="2" fontId="78" fillId="34" borderId="13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left"/>
    </xf>
    <xf numFmtId="0" fontId="78" fillId="0" borderId="10" xfId="0" applyFont="1" applyBorder="1" applyAlignment="1">
      <alignment horizontal="justify" vertical="top" wrapText="1"/>
    </xf>
    <xf numFmtId="0" fontId="78" fillId="0" borderId="10" xfId="0" applyFont="1" applyBorder="1" applyAlignment="1">
      <alignment horizontal="center" vertical="top" wrapText="1"/>
    </xf>
    <xf numFmtId="0" fontId="78" fillId="0" borderId="10" xfId="0" applyFont="1" applyBorder="1" applyAlignment="1">
      <alignment vertical="top" wrapText="1"/>
    </xf>
    <xf numFmtId="188" fontId="27" fillId="35" borderId="0" xfId="0" applyNumberFormat="1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33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/>
    </xf>
    <xf numFmtId="0" fontId="33" fillId="0" borderId="10" xfId="0" applyFont="1" applyBorder="1" applyAlignment="1">
      <alignment/>
    </xf>
    <xf numFmtId="0" fontId="33" fillId="0" borderId="10" xfId="0" applyFont="1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0" fontId="27" fillId="34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21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justify" vertical="center" wrapText="1"/>
    </xf>
    <xf numFmtId="188" fontId="4" fillId="35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24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 wrapText="1"/>
    </xf>
    <xf numFmtId="0" fontId="26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49" fontId="80" fillId="0" borderId="10" xfId="0" applyNumberFormat="1" applyFont="1" applyFill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center" vertical="center" wrapText="1"/>
    </xf>
    <xf numFmtId="0" fontId="80" fillId="0" borderId="1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right" wrapText="1"/>
    </xf>
    <xf numFmtId="0" fontId="88" fillId="0" borderId="0" xfId="0" applyFont="1" applyFill="1" applyAlignment="1">
      <alignment horizontal="center" vertical="center" wrapText="1"/>
    </xf>
    <xf numFmtId="0" fontId="88" fillId="0" borderId="0" xfId="0" applyFont="1" applyFill="1" applyBorder="1" applyAlignment="1">
      <alignment horizontal="center" vertical="center"/>
    </xf>
    <xf numFmtId="0" fontId="79" fillId="0" borderId="10" xfId="0" applyFont="1" applyFill="1" applyBorder="1" applyAlignment="1">
      <alignment horizontal="center" vertical="center" wrapText="1"/>
    </xf>
    <xf numFmtId="181" fontId="79" fillId="0" borderId="10" xfId="0" applyNumberFormat="1" applyFont="1" applyFill="1" applyBorder="1" applyAlignment="1">
      <alignment horizontal="center" vertical="center" wrapText="1"/>
    </xf>
    <xf numFmtId="0" fontId="79" fillId="0" borderId="12" xfId="0" applyFont="1" applyFill="1" applyBorder="1" applyAlignment="1">
      <alignment horizontal="center" vertical="center" wrapText="1"/>
    </xf>
    <xf numFmtId="0" fontId="79" fillId="0" borderId="19" xfId="0" applyFont="1" applyFill="1" applyBorder="1" applyAlignment="1">
      <alignment horizontal="center" vertical="center" wrapText="1"/>
    </xf>
    <xf numFmtId="0" fontId="79" fillId="0" borderId="20" xfId="0" applyFont="1" applyFill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32" borderId="10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9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justify" vertical="center" wrapText="1"/>
    </xf>
    <xf numFmtId="0" fontId="3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vertical="justify" wrapText="1"/>
    </xf>
    <xf numFmtId="0" fontId="14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justify" wrapText="1"/>
    </xf>
    <xf numFmtId="0" fontId="3" fillId="0" borderId="0" xfId="0" applyFont="1" applyFill="1" applyAlignment="1">
      <alignment horizontal="center" wrapText="1"/>
    </xf>
    <xf numFmtId="0" fontId="22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vertical="top" wrapText="1"/>
    </xf>
    <xf numFmtId="0" fontId="13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4" fillId="0" borderId="14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A1">
      <selection activeCell="G15" sqref="G14:G15"/>
    </sheetView>
  </sheetViews>
  <sheetFormatPr defaultColWidth="9.140625" defaultRowHeight="15"/>
  <cols>
    <col min="1" max="5" width="3.28125" style="0" customWidth="1"/>
    <col min="6" max="6" width="31.8515625" style="0" customWidth="1"/>
    <col min="7" max="7" width="13.421875" style="0" customWidth="1"/>
    <col min="8" max="8" width="5.421875" style="0" customWidth="1"/>
    <col min="9" max="10" width="4.00390625" style="0" customWidth="1"/>
    <col min="11" max="11" width="6.421875" style="0" customWidth="1"/>
    <col min="12" max="12" width="4.57421875" style="0" customWidth="1"/>
    <col min="13" max="13" width="9.00390625" style="0" customWidth="1"/>
    <col min="14" max="14" width="9.421875" style="0" customWidth="1"/>
    <col min="15" max="15" width="14.28125" style="0" customWidth="1"/>
    <col min="16" max="17" width="9.57421875" style="0" customWidth="1"/>
  </cols>
  <sheetData>
    <row r="1" spans="1:17" ht="87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O1" s="237" t="s">
        <v>47</v>
      </c>
      <c r="P1" s="237"/>
      <c r="Q1" s="237"/>
    </row>
    <row r="2" spans="1:17" ht="64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O2" s="240" t="s">
        <v>196</v>
      </c>
      <c r="P2" s="240"/>
      <c r="Q2" s="240"/>
    </row>
    <row r="3" spans="1:17" ht="18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O3" s="241" t="s">
        <v>195</v>
      </c>
      <c r="P3" s="241"/>
      <c r="Q3" s="241"/>
    </row>
    <row r="4" spans="1:17" ht="18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O4" s="239"/>
      <c r="P4" s="239"/>
      <c r="Q4" s="239"/>
    </row>
    <row r="5" spans="1:17" ht="13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3"/>
      <c r="O5" s="3"/>
      <c r="P5" s="5"/>
      <c r="Q5" s="5"/>
    </row>
    <row r="6" spans="1:17" ht="30.75" customHeight="1">
      <c r="A6" s="238" t="s">
        <v>205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</row>
    <row r="7" spans="1:17" ht="17.25" customHeight="1">
      <c r="A7" s="236" t="s">
        <v>218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</row>
    <row r="8" spans="1:17" ht="13.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</sheetData>
  <sheetProtection/>
  <mergeCells count="6">
    <mergeCell ref="A7:Q7"/>
    <mergeCell ref="O1:Q1"/>
    <mergeCell ref="A6:Q6"/>
    <mergeCell ref="O4:Q4"/>
    <mergeCell ref="O2:Q2"/>
    <mergeCell ref="O3:Q3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M26" sqref="M26"/>
    </sheetView>
  </sheetViews>
  <sheetFormatPr defaultColWidth="9.140625" defaultRowHeight="15"/>
  <cols>
    <col min="1" max="5" width="3.7109375" style="0" customWidth="1"/>
    <col min="6" max="6" width="20.57421875" style="0" customWidth="1"/>
    <col min="7" max="7" width="17.00390625" style="0" customWidth="1"/>
    <col min="8" max="12" width="5.421875" style="0" customWidth="1"/>
    <col min="13" max="13" width="9.140625" style="0" customWidth="1"/>
    <col min="16" max="16" width="9.140625" style="0" customWidth="1"/>
  </cols>
  <sheetData>
    <row r="1" spans="1:17" ht="15">
      <c r="A1" s="105"/>
      <c r="B1" s="105"/>
      <c r="C1" s="105"/>
      <c r="D1" s="105"/>
      <c r="E1" s="105"/>
      <c r="F1" s="105"/>
      <c r="G1" s="105"/>
      <c r="H1" s="105"/>
      <c r="I1" s="105"/>
      <c r="J1" s="106"/>
      <c r="K1" s="107"/>
      <c r="L1" s="107"/>
      <c r="M1" s="107"/>
      <c r="N1" s="107"/>
      <c r="O1" s="107"/>
      <c r="P1" s="107"/>
      <c r="Q1" s="108"/>
    </row>
    <row r="2" spans="1:17" ht="15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9"/>
      <c r="L2" s="245"/>
      <c r="M2" s="245"/>
      <c r="N2" s="245"/>
      <c r="O2" s="245"/>
      <c r="P2" s="245"/>
      <c r="Q2" s="245"/>
    </row>
    <row r="3" spans="1:17" ht="15">
      <c r="A3" s="105"/>
      <c r="B3" s="105"/>
      <c r="C3" s="105"/>
      <c r="D3" s="105"/>
      <c r="E3" s="105"/>
      <c r="F3" s="105"/>
      <c r="G3" s="105"/>
      <c r="H3" s="105"/>
      <c r="I3" s="105"/>
      <c r="J3" s="106"/>
      <c r="K3" s="107"/>
      <c r="L3" s="107"/>
      <c r="M3" s="107"/>
      <c r="N3" s="110"/>
      <c r="O3" s="110"/>
      <c r="P3" s="110"/>
      <c r="Q3" s="110"/>
    </row>
    <row r="4" spans="1:17" ht="15">
      <c r="A4" s="105"/>
      <c r="B4" s="105"/>
      <c r="C4" s="105"/>
      <c r="D4" s="105"/>
      <c r="E4" s="105"/>
      <c r="F4" s="105"/>
      <c r="G4" s="105"/>
      <c r="H4" s="105"/>
      <c r="I4" s="105"/>
      <c r="J4" s="111"/>
      <c r="K4" s="108"/>
      <c r="L4" s="108"/>
      <c r="M4" s="108"/>
      <c r="N4" s="108"/>
      <c r="O4" s="108"/>
      <c r="P4" s="112"/>
      <c r="Q4" s="107"/>
    </row>
    <row r="5" spans="1:17" ht="15">
      <c r="A5" s="59"/>
      <c r="B5" s="59"/>
      <c r="C5" s="59"/>
      <c r="D5" s="59"/>
      <c r="E5" s="59"/>
      <c r="F5" s="59"/>
      <c r="G5" s="59"/>
      <c r="H5" s="59"/>
      <c r="I5" s="59"/>
      <c r="J5" s="113"/>
      <c r="K5" s="114"/>
      <c r="L5" s="114"/>
      <c r="M5" s="114"/>
      <c r="N5" s="114"/>
      <c r="O5" s="114"/>
      <c r="P5" s="115"/>
      <c r="Q5" s="116"/>
    </row>
    <row r="6" spans="1:17" ht="40.5" customHeight="1">
      <c r="A6" s="246" t="s">
        <v>168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</row>
    <row r="7" spans="1:17" ht="15.75">
      <c r="A7" s="247"/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</row>
    <row r="8" spans="1:17" ht="15">
      <c r="A8" s="248" t="s">
        <v>18</v>
      </c>
      <c r="B8" s="248"/>
      <c r="C8" s="248"/>
      <c r="D8" s="248"/>
      <c r="E8" s="248"/>
      <c r="F8" s="248" t="s">
        <v>169</v>
      </c>
      <c r="G8" s="248" t="s">
        <v>170</v>
      </c>
      <c r="H8" s="248" t="s">
        <v>171</v>
      </c>
      <c r="I8" s="248"/>
      <c r="J8" s="248"/>
      <c r="K8" s="248"/>
      <c r="L8" s="248"/>
      <c r="M8" s="250" t="s">
        <v>172</v>
      </c>
      <c r="N8" s="251"/>
      <c r="O8" s="252"/>
      <c r="P8" s="250" t="s">
        <v>173</v>
      </c>
      <c r="Q8" s="252"/>
    </row>
    <row r="9" spans="1:17" ht="15">
      <c r="A9" s="248"/>
      <c r="B9" s="248"/>
      <c r="C9" s="248"/>
      <c r="D9" s="248"/>
      <c r="E9" s="248"/>
      <c r="F9" s="248"/>
      <c r="G9" s="248"/>
      <c r="H9" s="248" t="s">
        <v>31</v>
      </c>
      <c r="I9" s="248" t="s">
        <v>174</v>
      </c>
      <c r="J9" s="248" t="s">
        <v>175</v>
      </c>
      <c r="K9" s="248" t="s">
        <v>176</v>
      </c>
      <c r="L9" s="248" t="s">
        <v>177</v>
      </c>
      <c r="M9" s="248" t="s">
        <v>178</v>
      </c>
      <c r="N9" s="248" t="s">
        <v>219</v>
      </c>
      <c r="O9" s="248" t="s">
        <v>179</v>
      </c>
      <c r="P9" s="249" t="s">
        <v>180</v>
      </c>
      <c r="Q9" s="249" t="s">
        <v>181</v>
      </c>
    </row>
    <row r="10" spans="1:17" ht="71.25" customHeight="1">
      <c r="A10" s="117" t="s">
        <v>23</v>
      </c>
      <c r="B10" s="117" t="s">
        <v>19</v>
      </c>
      <c r="C10" s="117" t="s">
        <v>20</v>
      </c>
      <c r="D10" s="117" t="s">
        <v>21</v>
      </c>
      <c r="E10" s="117" t="s">
        <v>182</v>
      </c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9"/>
      <c r="Q10" s="249"/>
    </row>
    <row r="11" spans="1:17" ht="15">
      <c r="A11" s="117">
        <v>1</v>
      </c>
      <c r="B11" s="117">
        <v>2</v>
      </c>
      <c r="C11" s="117">
        <v>3</v>
      </c>
      <c r="D11" s="117">
        <v>4</v>
      </c>
      <c r="E11" s="117">
        <v>5</v>
      </c>
      <c r="F11" s="117">
        <v>6</v>
      </c>
      <c r="G11" s="117">
        <v>7</v>
      </c>
      <c r="H11" s="117">
        <v>8</v>
      </c>
      <c r="I11" s="117">
        <v>9</v>
      </c>
      <c r="J11" s="117">
        <v>10</v>
      </c>
      <c r="K11" s="117">
        <v>11</v>
      </c>
      <c r="L11" s="117">
        <v>12</v>
      </c>
      <c r="M11" s="117">
        <v>13</v>
      </c>
      <c r="N11" s="117">
        <v>14</v>
      </c>
      <c r="O11" s="117">
        <v>15</v>
      </c>
      <c r="P11" s="118">
        <v>16</v>
      </c>
      <c r="Q11" s="118">
        <v>17</v>
      </c>
    </row>
    <row r="12" spans="1:17" ht="15">
      <c r="A12" s="242" t="s">
        <v>67</v>
      </c>
      <c r="B12" s="243">
        <v>0</v>
      </c>
      <c r="C12" s="243"/>
      <c r="D12" s="243"/>
      <c r="E12" s="243"/>
      <c r="F12" s="244" t="s">
        <v>206</v>
      </c>
      <c r="G12" s="119" t="s">
        <v>32</v>
      </c>
      <c r="H12" s="120"/>
      <c r="I12" s="120"/>
      <c r="J12" s="120"/>
      <c r="K12" s="120"/>
      <c r="L12" s="120"/>
      <c r="M12" s="121">
        <f>M13</f>
        <v>7090</v>
      </c>
      <c r="N12" s="121">
        <f>N13</f>
        <v>23641.699999999997</v>
      </c>
      <c r="O12" s="121">
        <f>O13</f>
        <v>23443.89</v>
      </c>
      <c r="P12" s="122">
        <f>P13</f>
        <v>3.306613540197461</v>
      </c>
      <c r="Q12" s="122">
        <f>Q13</f>
        <v>0.9916330043947771</v>
      </c>
    </row>
    <row r="13" spans="1:17" ht="52.5">
      <c r="A13" s="242"/>
      <c r="B13" s="243"/>
      <c r="C13" s="243"/>
      <c r="D13" s="243"/>
      <c r="E13" s="243"/>
      <c r="F13" s="244"/>
      <c r="G13" s="119" t="s">
        <v>108</v>
      </c>
      <c r="H13" s="120">
        <v>939</v>
      </c>
      <c r="I13" s="120"/>
      <c r="J13" s="120"/>
      <c r="K13" s="120"/>
      <c r="L13" s="120"/>
      <c r="M13" s="121">
        <f>M15+M20+M25</f>
        <v>7090</v>
      </c>
      <c r="N13" s="121">
        <f>N14+N19+N24</f>
        <v>23641.699999999997</v>
      </c>
      <c r="O13" s="121">
        <f>O15+O20+O24</f>
        <v>23443.89</v>
      </c>
      <c r="P13" s="122">
        <f>O13/M13</f>
        <v>3.306613540197461</v>
      </c>
      <c r="Q13" s="122">
        <f>O13/N13</f>
        <v>0.9916330043947771</v>
      </c>
    </row>
    <row r="14" spans="1:17" ht="15">
      <c r="A14" s="242" t="s">
        <v>67</v>
      </c>
      <c r="B14" s="243">
        <v>0</v>
      </c>
      <c r="C14" s="242" t="s">
        <v>73</v>
      </c>
      <c r="D14" s="243"/>
      <c r="E14" s="243"/>
      <c r="F14" s="244" t="s">
        <v>183</v>
      </c>
      <c r="G14" s="119" t="s">
        <v>32</v>
      </c>
      <c r="H14" s="120"/>
      <c r="I14" s="120"/>
      <c r="J14" s="123"/>
      <c r="K14" s="123"/>
      <c r="L14" s="120"/>
      <c r="M14" s="121">
        <f>M15</f>
        <v>512</v>
      </c>
      <c r="N14" s="121">
        <f>N15</f>
        <v>458.9</v>
      </c>
      <c r="O14" s="121">
        <f>O15</f>
        <v>458.9</v>
      </c>
      <c r="P14" s="122">
        <f>P15</f>
        <v>0.8962890625</v>
      </c>
      <c r="Q14" s="122">
        <f>Q15</f>
        <v>1</v>
      </c>
    </row>
    <row r="15" spans="1:17" ht="52.5">
      <c r="A15" s="242"/>
      <c r="B15" s="243"/>
      <c r="C15" s="242"/>
      <c r="D15" s="243"/>
      <c r="E15" s="243"/>
      <c r="F15" s="244"/>
      <c r="G15" s="119" t="s">
        <v>108</v>
      </c>
      <c r="H15" s="120">
        <v>939</v>
      </c>
      <c r="I15" s="120"/>
      <c r="J15" s="123"/>
      <c r="K15" s="123"/>
      <c r="L15" s="120"/>
      <c r="M15" s="124">
        <f>M16+M17+M18</f>
        <v>512</v>
      </c>
      <c r="N15" s="124">
        <f>N16+N17+N18</f>
        <v>458.9</v>
      </c>
      <c r="O15" s="124">
        <f>O16+O17+O18</f>
        <v>458.9</v>
      </c>
      <c r="P15" s="125">
        <f>O15/M15</f>
        <v>0.8962890625</v>
      </c>
      <c r="Q15" s="125">
        <f>O15/N15</f>
        <v>1</v>
      </c>
    </row>
    <row r="16" spans="1:17" ht="67.5">
      <c r="A16" s="126" t="s">
        <v>67</v>
      </c>
      <c r="B16" s="117">
        <v>0</v>
      </c>
      <c r="C16" s="126" t="s">
        <v>73</v>
      </c>
      <c r="D16" s="117">
        <v>2</v>
      </c>
      <c r="E16" s="117">
        <v>1</v>
      </c>
      <c r="F16" s="127" t="s">
        <v>76</v>
      </c>
      <c r="G16" s="127" t="s">
        <v>108</v>
      </c>
      <c r="H16" s="8">
        <v>939</v>
      </c>
      <c r="I16" s="128" t="s">
        <v>73</v>
      </c>
      <c r="J16" s="128" t="s">
        <v>184</v>
      </c>
      <c r="K16" s="128" t="s">
        <v>185</v>
      </c>
      <c r="L16" s="8">
        <v>244</v>
      </c>
      <c r="M16" s="129">
        <v>125.8</v>
      </c>
      <c r="N16" s="129">
        <v>122.2</v>
      </c>
      <c r="O16" s="129">
        <v>122.2</v>
      </c>
      <c r="P16" s="130">
        <f>O16/M16</f>
        <v>0.9713831478537361</v>
      </c>
      <c r="Q16" s="130">
        <f>O16/N16</f>
        <v>1</v>
      </c>
    </row>
    <row r="17" spans="1:17" ht="146.25" hidden="1">
      <c r="A17" s="126" t="s">
        <v>67</v>
      </c>
      <c r="B17" s="117">
        <v>0</v>
      </c>
      <c r="C17" s="126" t="s">
        <v>73</v>
      </c>
      <c r="D17" s="117">
        <v>5</v>
      </c>
      <c r="E17" s="117">
        <v>1</v>
      </c>
      <c r="F17" s="127" t="s">
        <v>186</v>
      </c>
      <c r="G17" s="127" t="s">
        <v>108</v>
      </c>
      <c r="H17" s="8">
        <v>939</v>
      </c>
      <c r="I17" s="128" t="s">
        <v>73</v>
      </c>
      <c r="J17" s="128" t="s">
        <v>184</v>
      </c>
      <c r="K17" s="128" t="s">
        <v>187</v>
      </c>
      <c r="L17" s="8">
        <v>244</v>
      </c>
      <c r="M17" s="129">
        <v>0</v>
      </c>
      <c r="N17" s="129">
        <v>0</v>
      </c>
      <c r="O17" s="129">
        <v>0</v>
      </c>
      <c r="P17" s="130">
        <v>0</v>
      </c>
      <c r="Q17" s="130">
        <v>0</v>
      </c>
    </row>
    <row r="18" spans="1:17" ht="112.5">
      <c r="A18" s="126" t="s">
        <v>67</v>
      </c>
      <c r="B18" s="117">
        <v>0</v>
      </c>
      <c r="C18" s="126" t="s">
        <v>73</v>
      </c>
      <c r="D18" s="117">
        <v>6</v>
      </c>
      <c r="E18" s="117">
        <v>1</v>
      </c>
      <c r="F18" s="131" t="s">
        <v>188</v>
      </c>
      <c r="G18" s="127" t="s">
        <v>108</v>
      </c>
      <c r="H18" s="8">
        <v>939</v>
      </c>
      <c r="I18" s="128" t="s">
        <v>73</v>
      </c>
      <c r="J18" s="128" t="s">
        <v>184</v>
      </c>
      <c r="K18" s="128" t="s">
        <v>207</v>
      </c>
      <c r="L18" s="8">
        <v>244</v>
      </c>
      <c r="M18" s="129">
        <v>386.2</v>
      </c>
      <c r="N18" s="129">
        <v>336.7</v>
      </c>
      <c r="O18" s="129">
        <v>336.7</v>
      </c>
      <c r="P18" s="130">
        <f>O18/M18</f>
        <v>0.8718280683583636</v>
      </c>
      <c r="Q18" s="130">
        <f>O18/N18</f>
        <v>1</v>
      </c>
    </row>
    <row r="19" spans="1:17" ht="15">
      <c r="A19" s="242" t="s">
        <v>67</v>
      </c>
      <c r="B19" s="243">
        <v>0</v>
      </c>
      <c r="C19" s="242" t="s">
        <v>22</v>
      </c>
      <c r="D19" s="243"/>
      <c r="E19" s="243"/>
      <c r="F19" s="244" t="s">
        <v>189</v>
      </c>
      <c r="G19" s="119" t="s">
        <v>32</v>
      </c>
      <c r="H19" s="120"/>
      <c r="I19" s="120"/>
      <c r="J19" s="123"/>
      <c r="K19" s="123"/>
      <c r="L19" s="120"/>
      <c r="M19" s="121">
        <f>M20</f>
        <v>2007.1</v>
      </c>
      <c r="N19" s="121">
        <f>N20</f>
        <v>18210.399999999998</v>
      </c>
      <c r="O19" s="121">
        <f>O20</f>
        <v>18014.16</v>
      </c>
      <c r="P19" s="122">
        <f>P20</f>
        <v>8.975217976184545</v>
      </c>
      <c r="Q19" s="122">
        <f>Q20</f>
        <v>0.9892237402802795</v>
      </c>
    </row>
    <row r="20" spans="1:17" ht="52.5">
      <c r="A20" s="242"/>
      <c r="B20" s="243"/>
      <c r="C20" s="242"/>
      <c r="D20" s="243"/>
      <c r="E20" s="243"/>
      <c r="F20" s="244"/>
      <c r="G20" s="119" t="s">
        <v>108</v>
      </c>
      <c r="H20" s="120">
        <v>939</v>
      </c>
      <c r="I20" s="120"/>
      <c r="J20" s="123"/>
      <c r="K20" s="123"/>
      <c r="L20" s="120"/>
      <c r="M20" s="124">
        <f>M21+M22+M23</f>
        <v>2007.1</v>
      </c>
      <c r="N20" s="124">
        <f>N21+N22+N23</f>
        <v>18210.399999999998</v>
      </c>
      <c r="O20" s="124">
        <f>O21+O22+O23</f>
        <v>18014.16</v>
      </c>
      <c r="P20" s="125">
        <f>O20/M20</f>
        <v>8.975217976184545</v>
      </c>
      <c r="Q20" s="125">
        <f>O20/N20</f>
        <v>0.9892237402802795</v>
      </c>
    </row>
    <row r="21" spans="1:17" ht="56.25">
      <c r="A21" s="126" t="s">
        <v>67</v>
      </c>
      <c r="B21" s="117">
        <v>0</v>
      </c>
      <c r="C21" s="126" t="s">
        <v>22</v>
      </c>
      <c r="D21" s="117">
        <v>1</v>
      </c>
      <c r="E21" s="117">
        <v>1</v>
      </c>
      <c r="F21" s="127" t="s">
        <v>98</v>
      </c>
      <c r="G21" s="127" t="s">
        <v>108</v>
      </c>
      <c r="H21" s="8">
        <v>939</v>
      </c>
      <c r="I21" s="128" t="s">
        <v>73</v>
      </c>
      <c r="J21" s="128" t="s">
        <v>184</v>
      </c>
      <c r="K21" s="128" t="s">
        <v>190</v>
      </c>
      <c r="L21" s="8">
        <v>244</v>
      </c>
      <c r="M21" s="129">
        <v>143</v>
      </c>
      <c r="N21" s="129">
        <v>115.2</v>
      </c>
      <c r="O21" s="129">
        <v>115.2</v>
      </c>
      <c r="P21" s="130">
        <f>O21/M21</f>
        <v>0.8055944055944056</v>
      </c>
      <c r="Q21" s="130">
        <f>O21/N21</f>
        <v>1</v>
      </c>
    </row>
    <row r="22" spans="1:17" ht="90">
      <c r="A22" s="126" t="s">
        <v>67</v>
      </c>
      <c r="B22" s="117">
        <v>0</v>
      </c>
      <c r="C22" s="126" t="s">
        <v>22</v>
      </c>
      <c r="D22" s="117">
        <v>7</v>
      </c>
      <c r="E22" s="117">
        <v>1</v>
      </c>
      <c r="F22" s="127" t="s">
        <v>103</v>
      </c>
      <c r="G22" s="127" t="s">
        <v>108</v>
      </c>
      <c r="H22" s="8">
        <v>939</v>
      </c>
      <c r="I22" s="128" t="s">
        <v>73</v>
      </c>
      <c r="J22" s="128" t="s">
        <v>184</v>
      </c>
      <c r="K22" s="128" t="s">
        <v>191</v>
      </c>
      <c r="L22" s="8">
        <v>244</v>
      </c>
      <c r="M22" s="129">
        <v>120</v>
      </c>
      <c r="N22" s="129">
        <v>56.4</v>
      </c>
      <c r="O22" s="129">
        <v>56.4</v>
      </c>
      <c r="P22" s="130">
        <f>O22/M22</f>
        <v>0.47</v>
      </c>
      <c r="Q22" s="130">
        <f>O22/N22</f>
        <v>1</v>
      </c>
    </row>
    <row r="23" spans="1:17" ht="56.25">
      <c r="A23" s="126" t="s">
        <v>67</v>
      </c>
      <c r="B23" s="117">
        <v>0</v>
      </c>
      <c r="C23" s="126" t="s">
        <v>22</v>
      </c>
      <c r="D23" s="117">
        <v>8</v>
      </c>
      <c r="E23" s="117">
        <v>1</v>
      </c>
      <c r="F23" s="127" t="s">
        <v>192</v>
      </c>
      <c r="G23" s="127" t="s">
        <v>108</v>
      </c>
      <c r="H23" s="120"/>
      <c r="I23" s="120"/>
      <c r="J23" s="123"/>
      <c r="K23" s="128" t="s">
        <v>208</v>
      </c>
      <c r="L23" s="8" t="s">
        <v>209</v>
      </c>
      <c r="M23" s="129">
        <v>1744.1</v>
      </c>
      <c r="N23" s="129">
        <v>18038.8</v>
      </c>
      <c r="O23" s="129">
        <v>17842.56</v>
      </c>
      <c r="P23" s="130">
        <f>O23/M23</f>
        <v>10.230239091795196</v>
      </c>
      <c r="Q23" s="130">
        <f>O23/N23</f>
        <v>0.9891212275761139</v>
      </c>
    </row>
    <row r="24" spans="1:17" ht="13.5" customHeight="1">
      <c r="A24" s="242" t="s">
        <v>67</v>
      </c>
      <c r="B24" s="243">
        <v>0</v>
      </c>
      <c r="C24" s="242" t="s">
        <v>75</v>
      </c>
      <c r="D24" s="243">
        <v>1</v>
      </c>
      <c r="E24" s="243"/>
      <c r="F24" s="244" t="s">
        <v>155</v>
      </c>
      <c r="G24" s="166" t="s">
        <v>32</v>
      </c>
      <c r="H24" s="167">
        <v>939</v>
      </c>
      <c r="I24" s="168" t="s">
        <v>73</v>
      </c>
      <c r="J24" s="168" t="s">
        <v>184</v>
      </c>
      <c r="K24" s="168"/>
      <c r="L24" s="168"/>
      <c r="M24" s="169">
        <f>M25</f>
        <v>4570.9</v>
      </c>
      <c r="N24" s="169">
        <f>N25</f>
        <v>4972.4</v>
      </c>
      <c r="O24" s="169">
        <f>O25</f>
        <v>4970.83</v>
      </c>
      <c r="P24" s="170">
        <f>P25</f>
        <v>1.0874948040867225</v>
      </c>
      <c r="Q24" s="170">
        <f>Q25</f>
        <v>0.9996842570991876</v>
      </c>
    </row>
    <row r="25" spans="1:17" s="67" customFormat="1" ht="63">
      <c r="A25" s="242"/>
      <c r="B25" s="243"/>
      <c r="C25" s="242"/>
      <c r="D25" s="243"/>
      <c r="E25" s="243"/>
      <c r="F25" s="244"/>
      <c r="G25" s="165" t="s">
        <v>108</v>
      </c>
      <c r="H25" s="120">
        <v>939</v>
      </c>
      <c r="I25" s="123" t="s">
        <v>73</v>
      </c>
      <c r="J25" s="123" t="s">
        <v>184</v>
      </c>
      <c r="K25" s="123" t="s">
        <v>193</v>
      </c>
      <c r="L25" s="123" t="s">
        <v>194</v>
      </c>
      <c r="M25" s="132">
        <v>4570.9</v>
      </c>
      <c r="N25" s="132">
        <v>4972.4</v>
      </c>
      <c r="O25" s="132">
        <v>4970.83</v>
      </c>
      <c r="P25" s="133">
        <f>O25/M25</f>
        <v>1.0874948040867225</v>
      </c>
      <c r="Q25" s="130">
        <f>O25/N25</f>
        <v>0.9996842570991876</v>
      </c>
    </row>
    <row r="26" spans="1:17" ht="15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105"/>
      <c r="N26" s="171"/>
      <c r="O26" s="105"/>
      <c r="P26" s="134"/>
      <c r="Q26" s="134"/>
    </row>
    <row r="27" spans="1:17" ht="15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134"/>
      <c r="Q27" s="134"/>
    </row>
    <row r="28" spans="1:17" ht="15">
      <c r="A28" s="135"/>
      <c r="B28" s="135"/>
      <c r="C28" s="135"/>
      <c r="D28" s="135"/>
      <c r="E28" s="135"/>
      <c r="F28" s="136" t="s">
        <v>140</v>
      </c>
      <c r="G28" s="137"/>
      <c r="H28" s="136"/>
      <c r="I28" s="136" t="s">
        <v>141</v>
      </c>
      <c r="J28" s="136"/>
      <c r="K28" s="136"/>
      <c r="L28" s="135"/>
      <c r="M28" s="135"/>
      <c r="N28" s="135"/>
      <c r="O28" s="135"/>
      <c r="P28" s="135"/>
      <c r="Q28" s="135"/>
    </row>
  </sheetData>
  <sheetProtection/>
  <mergeCells count="43">
    <mergeCell ref="H8:L8"/>
    <mergeCell ref="M8:O8"/>
    <mergeCell ref="P8:Q8"/>
    <mergeCell ref="H9:H10"/>
    <mergeCell ref="J9:J10"/>
    <mergeCell ref="K9:K10"/>
    <mergeCell ref="L9:L10"/>
    <mergeCell ref="M9:M10"/>
    <mergeCell ref="N9:N10"/>
    <mergeCell ref="L2:Q2"/>
    <mergeCell ref="A6:Q6"/>
    <mergeCell ref="A7:Q7"/>
    <mergeCell ref="A8:E9"/>
    <mergeCell ref="F8:F10"/>
    <mergeCell ref="O9:O10"/>
    <mergeCell ref="P9:P10"/>
    <mergeCell ref="Q9:Q10"/>
    <mergeCell ref="I9:I10"/>
    <mergeCell ref="G8:G10"/>
    <mergeCell ref="A12:A13"/>
    <mergeCell ref="B12:B13"/>
    <mergeCell ref="C12:C13"/>
    <mergeCell ref="D12:D13"/>
    <mergeCell ref="E12:E13"/>
    <mergeCell ref="F12:F13"/>
    <mergeCell ref="A14:A15"/>
    <mergeCell ref="B14:B15"/>
    <mergeCell ref="C14:C15"/>
    <mergeCell ref="D14:D15"/>
    <mergeCell ref="E14:E15"/>
    <mergeCell ref="F14:F15"/>
    <mergeCell ref="A19:A20"/>
    <mergeCell ref="B19:B20"/>
    <mergeCell ref="C19:C20"/>
    <mergeCell ref="D19:D20"/>
    <mergeCell ref="E19:E20"/>
    <mergeCell ref="F19:F20"/>
    <mergeCell ref="A24:A25"/>
    <mergeCell ref="B24:B25"/>
    <mergeCell ref="C24:C25"/>
    <mergeCell ref="D24:D25"/>
    <mergeCell ref="E24:E25"/>
    <mergeCell ref="F24:F25"/>
  </mergeCells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PageLayoutView="0" workbookViewId="0" topLeftCell="A1">
      <selection activeCell="D38" sqref="D38"/>
    </sheetView>
  </sheetViews>
  <sheetFormatPr defaultColWidth="9.140625" defaultRowHeight="15"/>
  <cols>
    <col min="1" max="2" width="6.00390625" style="0" customWidth="1"/>
    <col min="3" max="3" width="22.00390625" style="0" customWidth="1"/>
    <col min="4" max="4" width="51.57421875" style="0" customWidth="1"/>
    <col min="5" max="5" width="17.57421875" style="0" customWidth="1"/>
    <col min="6" max="6" width="15.140625" style="0" customWidth="1"/>
    <col min="7" max="7" width="16.140625" style="0" customWidth="1"/>
  </cols>
  <sheetData>
    <row r="1" spans="1:7" ht="3.75" customHeight="1">
      <c r="A1" s="10"/>
      <c r="B1" s="10"/>
      <c r="C1" s="10"/>
      <c r="D1" s="10"/>
      <c r="E1" s="10"/>
      <c r="F1" s="10"/>
      <c r="G1" s="10"/>
    </row>
    <row r="2" spans="1:7" ht="17.25" customHeight="1">
      <c r="A2" s="257" t="s">
        <v>59</v>
      </c>
      <c r="B2" s="258"/>
      <c r="C2" s="258"/>
      <c r="D2" s="258"/>
      <c r="E2" s="258"/>
      <c r="F2" s="258"/>
      <c r="G2" s="258"/>
    </row>
    <row r="3" spans="1:7" ht="9.75" customHeight="1">
      <c r="A3" s="10"/>
      <c r="B3" s="10"/>
      <c r="C3" s="10"/>
      <c r="D3" s="10"/>
      <c r="E3" s="10"/>
      <c r="F3" s="10"/>
      <c r="G3" s="10"/>
    </row>
    <row r="4" spans="1:7" s="25" customFormat="1" ht="24.75" customHeight="1">
      <c r="A4" s="256" t="s">
        <v>18</v>
      </c>
      <c r="B4" s="259"/>
      <c r="C4" s="256" t="s">
        <v>33</v>
      </c>
      <c r="D4" s="256" t="s">
        <v>34</v>
      </c>
      <c r="E4" s="262" t="s">
        <v>35</v>
      </c>
      <c r="F4" s="263"/>
      <c r="G4" s="256" t="s">
        <v>58</v>
      </c>
    </row>
    <row r="5" spans="1:7" s="25" customFormat="1" ht="29.25" customHeight="1">
      <c r="A5" s="256"/>
      <c r="B5" s="259"/>
      <c r="C5" s="259" t="s">
        <v>30</v>
      </c>
      <c r="D5" s="259"/>
      <c r="E5" s="260" t="s">
        <v>56</v>
      </c>
      <c r="F5" s="264" t="s">
        <v>57</v>
      </c>
      <c r="G5" s="256"/>
    </row>
    <row r="6" spans="1:7" s="25" customFormat="1" ht="23.25" customHeight="1">
      <c r="A6" s="11" t="s">
        <v>23</v>
      </c>
      <c r="B6" s="11" t="s">
        <v>19</v>
      </c>
      <c r="C6" s="259"/>
      <c r="D6" s="259"/>
      <c r="E6" s="261"/>
      <c r="F6" s="265"/>
      <c r="G6" s="256"/>
    </row>
    <row r="7" spans="1:7" s="25" customFormat="1" ht="11.25">
      <c r="A7" s="11">
        <v>1</v>
      </c>
      <c r="B7" s="11">
        <v>2</v>
      </c>
      <c r="C7" s="80">
        <v>3</v>
      </c>
      <c r="D7" s="80">
        <v>4</v>
      </c>
      <c r="E7" s="81">
        <v>5</v>
      </c>
      <c r="F7" s="82">
        <v>6</v>
      </c>
      <c r="G7" s="11">
        <v>7</v>
      </c>
    </row>
    <row r="8" spans="1:7" ht="15" customHeight="1">
      <c r="A8" s="253" t="s">
        <v>67</v>
      </c>
      <c r="B8" s="253" t="s">
        <v>68</v>
      </c>
      <c r="C8" s="255" t="s">
        <v>206</v>
      </c>
      <c r="D8" s="12" t="s">
        <v>32</v>
      </c>
      <c r="E8" s="84">
        <f>E9</f>
        <v>23641.699999999997</v>
      </c>
      <c r="F8" s="84">
        <f>F9</f>
        <v>23443.89</v>
      </c>
      <c r="G8" s="84">
        <f>F8/E8*100</f>
        <v>99.16330043947771</v>
      </c>
    </row>
    <row r="9" spans="1:7" ht="15" customHeight="1">
      <c r="A9" s="253"/>
      <c r="B9" s="253"/>
      <c r="C9" s="255"/>
      <c r="D9" s="14" t="s">
        <v>143</v>
      </c>
      <c r="E9" s="86">
        <f>E11+E12</f>
        <v>23641.699999999997</v>
      </c>
      <c r="F9" s="85">
        <f>F11+F12</f>
        <v>23443.89</v>
      </c>
      <c r="G9" s="85">
        <f>G11</f>
        <v>99.16330043947771</v>
      </c>
    </row>
    <row r="10" spans="1:7" ht="15" customHeight="1">
      <c r="A10" s="253"/>
      <c r="B10" s="253"/>
      <c r="C10" s="255"/>
      <c r="D10" s="17" t="s">
        <v>37</v>
      </c>
      <c r="E10" s="86"/>
      <c r="F10" s="86"/>
      <c r="G10" s="84"/>
    </row>
    <row r="11" spans="1:7" ht="15" customHeight="1">
      <c r="A11" s="253"/>
      <c r="B11" s="253"/>
      <c r="C11" s="255"/>
      <c r="D11" s="17" t="s">
        <v>38</v>
      </c>
      <c r="E11" s="86">
        <f>'ф 1'!N12</f>
        <v>23641.699999999997</v>
      </c>
      <c r="F11" s="86">
        <f>'ф 1'!O13</f>
        <v>23443.89</v>
      </c>
      <c r="G11" s="85">
        <f>F11/E11*100</f>
        <v>99.16330043947771</v>
      </c>
    </row>
    <row r="12" spans="1:7" ht="15" customHeight="1">
      <c r="A12" s="253"/>
      <c r="B12" s="253"/>
      <c r="C12" s="255"/>
      <c r="D12" s="17" t="s">
        <v>144</v>
      </c>
      <c r="E12" s="86"/>
      <c r="F12" s="86"/>
      <c r="G12" s="85"/>
    </row>
    <row r="13" spans="1:7" ht="15" customHeight="1">
      <c r="A13" s="253"/>
      <c r="B13" s="253"/>
      <c r="C13" s="255"/>
      <c r="D13" s="17" t="s">
        <v>145</v>
      </c>
      <c r="E13" s="86"/>
      <c r="F13" s="86"/>
      <c r="G13" s="84"/>
    </row>
    <row r="14" spans="1:7" ht="27" customHeight="1">
      <c r="A14" s="253"/>
      <c r="B14" s="253"/>
      <c r="C14" s="255"/>
      <c r="D14" s="19" t="s">
        <v>146</v>
      </c>
      <c r="E14" s="15"/>
      <c r="F14" s="15"/>
      <c r="G14" s="20"/>
    </row>
    <row r="15" spans="1:7" ht="15" customHeight="1">
      <c r="A15" s="253"/>
      <c r="B15" s="253"/>
      <c r="C15" s="255"/>
      <c r="D15" s="19" t="s">
        <v>147</v>
      </c>
      <c r="E15" s="16"/>
      <c r="F15" s="16"/>
      <c r="G15" s="20"/>
    </row>
    <row r="16" spans="1:7" ht="15" customHeight="1" hidden="1">
      <c r="A16" s="253" t="s">
        <v>0</v>
      </c>
      <c r="B16" s="253" t="s">
        <v>17</v>
      </c>
      <c r="C16" s="255" t="s">
        <v>2</v>
      </c>
      <c r="D16" s="12" t="s">
        <v>32</v>
      </c>
      <c r="E16" s="20"/>
      <c r="F16" s="20"/>
      <c r="G16" s="20"/>
    </row>
    <row r="17" spans="1:7" ht="15" customHeight="1" hidden="1">
      <c r="A17" s="253"/>
      <c r="B17" s="253"/>
      <c r="C17" s="255"/>
      <c r="D17" s="14" t="s">
        <v>36</v>
      </c>
      <c r="E17" s="21"/>
      <c r="F17" s="21"/>
      <c r="G17" s="21"/>
    </row>
    <row r="18" spans="1:7" ht="15" customHeight="1" hidden="1">
      <c r="A18" s="253"/>
      <c r="B18" s="253"/>
      <c r="C18" s="255"/>
      <c r="D18" s="17" t="s">
        <v>37</v>
      </c>
      <c r="E18" s="15"/>
      <c r="F18" s="15"/>
      <c r="G18" s="15"/>
    </row>
    <row r="19" spans="1:7" ht="15" customHeight="1" hidden="1">
      <c r="A19" s="253"/>
      <c r="B19" s="253"/>
      <c r="C19" s="255"/>
      <c r="D19" s="17" t="s">
        <v>38</v>
      </c>
      <c r="E19" s="15"/>
      <c r="F19" s="15"/>
      <c r="G19" s="15"/>
    </row>
    <row r="20" spans="1:7" ht="15" customHeight="1" hidden="1">
      <c r="A20" s="253"/>
      <c r="B20" s="253"/>
      <c r="C20" s="255"/>
      <c r="D20" s="17" t="s">
        <v>41</v>
      </c>
      <c r="E20" s="15"/>
      <c r="F20" s="15"/>
      <c r="G20" s="15"/>
    </row>
    <row r="21" spans="1:7" ht="15" customHeight="1" hidden="1">
      <c r="A21" s="253"/>
      <c r="B21" s="253"/>
      <c r="C21" s="255"/>
      <c r="D21" s="17" t="s">
        <v>42</v>
      </c>
      <c r="E21" s="15"/>
      <c r="F21" s="15"/>
      <c r="G21" s="15"/>
    </row>
    <row r="22" spans="1:7" ht="15" customHeight="1" hidden="1">
      <c r="A22" s="253"/>
      <c r="B22" s="253"/>
      <c r="C22" s="255"/>
      <c r="D22" s="19" t="s">
        <v>43</v>
      </c>
      <c r="E22" s="15"/>
      <c r="F22" s="15"/>
      <c r="G22" s="15"/>
    </row>
    <row r="23" spans="1:7" ht="15" customHeight="1" hidden="1">
      <c r="A23" s="253"/>
      <c r="B23" s="253"/>
      <c r="C23" s="255"/>
      <c r="D23" s="19" t="s">
        <v>44</v>
      </c>
      <c r="E23" s="16"/>
      <c r="F23" s="16"/>
      <c r="G23" s="16"/>
    </row>
    <row r="24" spans="1:7" ht="15" customHeight="1" hidden="1">
      <c r="A24" s="253" t="s">
        <v>0</v>
      </c>
      <c r="B24" s="253" t="s">
        <v>3</v>
      </c>
      <c r="C24" s="255" t="s">
        <v>2</v>
      </c>
      <c r="D24" s="12" t="s">
        <v>32</v>
      </c>
      <c r="E24" s="13"/>
      <c r="F24" s="13"/>
      <c r="G24" s="20"/>
    </row>
    <row r="25" spans="1:7" ht="15" customHeight="1" hidden="1">
      <c r="A25" s="253"/>
      <c r="B25" s="253"/>
      <c r="C25" s="255"/>
      <c r="D25" s="14" t="s">
        <v>36</v>
      </c>
      <c r="E25" s="15"/>
      <c r="F25" s="21"/>
      <c r="G25" s="20"/>
    </row>
    <row r="26" spans="1:7" ht="15" customHeight="1" hidden="1">
      <c r="A26" s="253"/>
      <c r="B26" s="253"/>
      <c r="C26" s="255"/>
      <c r="D26" s="17" t="s">
        <v>37</v>
      </c>
      <c r="E26" s="15"/>
      <c r="F26" s="39"/>
      <c r="G26" s="20"/>
    </row>
    <row r="27" spans="1:7" ht="15" customHeight="1" hidden="1">
      <c r="A27" s="253"/>
      <c r="B27" s="253"/>
      <c r="C27" s="255"/>
      <c r="D27" s="17" t="s">
        <v>38</v>
      </c>
      <c r="E27" s="15"/>
      <c r="F27" s="21"/>
      <c r="G27" s="20"/>
    </row>
    <row r="28" spans="1:7" ht="15" customHeight="1" hidden="1">
      <c r="A28" s="253"/>
      <c r="B28" s="253"/>
      <c r="C28" s="255"/>
      <c r="D28" s="17" t="s">
        <v>39</v>
      </c>
      <c r="E28" s="15"/>
      <c r="F28" s="21"/>
      <c r="G28" s="20"/>
    </row>
    <row r="29" spans="1:7" ht="15" customHeight="1" hidden="1">
      <c r="A29" s="253"/>
      <c r="B29" s="253"/>
      <c r="C29" s="255"/>
      <c r="D29" s="17" t="s">
        <v>40</v>
      </c>
      <c r="E29" s="15"/>
      <c r="F29" s="21"/>
      <c r="G29" s="20"/>
    </row>
    <row r="30" spans="1:7" ht="15" customHeight="1" hidden="1">
      <c r="A30" s="253"/>
      <c r="B30" s="253"/>
      <c r="C30" s="255"/>
      <c r="D30" s="17" t="s">
        <v>42</v>
      </c>
      <c r="E30" s="15"/>
      <c r="F30" s="21"/>
      <c r="G30" s="20"/>
    </row>
    <row r="31" spans="1:7" ht="15" customHeight="1" hidden="1">
      <c r="A31" s="253"/>
      <c r="B31" s="253"/>
      <c r="C31" s="255"/>
      <c r="D31" s="18" t="s">
        <v>45</v>
      </c>
      <c r="E31" s="15"/>
      <c r="F31" s="21"/>
      <c r="G31" s="20"/>
    </row>
    <row r="32" spans="1:7" ht="14.25" customHeight="1" hidden="1">
      <c r="A32" s="253"/>
      <c r="B32" s="253"/>
      <c r="C32" s="255"/>
      <c r="D32" s="23" t="s">
        <v>46</v>
      </c>
      <c r="E32" s="22"/>
      <c r="F32" s="21"/>
      <c r="G32" s="20"/>
    </row>
    <row r="33" spans="1:7" ht="15" customHeight="1" hidden="1">
      <c r="A33" s="254"/>
      <c r="B33" s="254"/>
      <c r="C33" s="255"/>
      <c r="D33" s="19" t="s">
        <v>44</v>
      </c>
      <c r="E33" s="15"/>
      <c r="F33" s="21"/>
      <c r="G33" s="20"/>
    </row>
    <row r="36" spans="3:5" ht="15">
      <c r="C36" s="138" t="s">
        <v>140</v>
      </c>
      <c r="D36" s="138"/>
      <c r="E36" s="138" t="s">
        <v>141</v>
      </c>
    </row>
  </sheetData>
  <sheetProtection/>
  <mergeCells count="17">
    <mergeCell ref="G4:G6"/>
    <mergeCell ref="A2:G2"/>
    <mergeCell ref="A4:B5"/>
    <mergeCell ref="C4:C6"/>
    <mergeCell ref="D4:D6"/>
    <mergeCell ref="E5:E6"/>
    <mergeCell ref="E4:F4"/>
    <mergeCell ref="F5:F6"/>
    <mergeCell ref="A24:A33"/>
    <mergeCell ref="B24:B33"/>
    <mergeCell ref="C24:C33"/>
    <mergeCell ref="A8:A15"/>
    <mergeCell ref="B8:B15"/>
    <mergeCell ref="C8:C15"/>
    <mergeCell ref="A16:A23"/>
    <mergeCell ref="B16:B23"/>
    <mergeCell ref="C16:C23"/>
  </mergeCells>
  <printOptions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N38"/>
  <sheetViews>
    <sheetView tabSelected="1" zoomScale="90" zoomScaleNormal="90" zoomScalePageLayoutView="0" workbookViewId="0" topLeftCell="A19">
      <selection activeCell="L21" sqref="L21"/>
    </sheetView>
  </sheetViews>
  <sheetFormatPr defaultColWidth="8.8515625" defaultRowHeight="15"/>
  <cols>
    <col min="1" max="1" width="4.7109375" style="38" customWidth="1"/>
    <col min="2" max="2" width="3.7109375" style="38" customWidth="1"/>
    <col min="3" max="3" width="4.140625" style="38" customWidth="1"/>
    <col min="4" max="4" width="4.57421875" style="38" customWidth="1"/>
    <col min="5" max="5" width="30.421875" style="38" customWidth="1"/>
    <col min="6" max="6" width="17.57421875" style="38" customWidth="1"/>
    <col min="7" max="7" width="7.140625" style="38" customWidth="1"/>
    <col min="8" max="8" width="6.57421875" style="38" customWidth="1"/>
    <col min="9" max="9" width="25.28125" style="38" customWidth="1"/>
    <col min="10" max="10" width="25.00390625" style="90" customWidth="1"/>
    <col min="11" max="11" width="12.140625" style="40" customWidth="1"/>
    <col min="12" max="16384" width="8.8515625" style="38" customWidth="1"/>
  </cols>
  <sheetData>
    <row r="1" spans="1:14" ht="3" customHeight="1">
      <c r="A1" s="28"/>
      <c r="B1" s="28"/>
      <c r="C1" s="28"/>
      <c r="D1" s="28"/>
      <c r="E1" s="28"/>
      <c r="F1" s="28"/>
      <c r="G1" s="28"/>
      <c r="H1" s="28"/>
      <c r="I1" s="31"/>
      <c r="J1" s="32"/>
      <c r="K1" s="32"/>
      <c r="L1" s="31"/>
      <c r="M1" s="31"/>
      <c r="N1" s="33"/>
    </row>
    <row r="2" spans="1:10" ht="12.75">
      <c r="A2" s="267" t="s">
        <v>54</v>
      </c>
      <c r="B2" s="268"/>
      <c r="C2" s="268"/>
      <c r="D2" s="268"/>
      <c r="E2" s="268"/>
      <c r="F2" s="268"/>
      <c r="G2" s="268"/>
      <c r="H2" s="268"/>
      <c r="I2" s="268"/>
      <c r="J2" s="268"/>
    </row>
    <row r="3" spans="1:10" ht="11.25">
      <c r="A3" s="34"/>
      <c r="B3" s="34"/>
      <c r="C3" s="34"/>
      <c r="D3" s="29"/>
      <c r="E3" s="29"/>
      <c r="F3" s="29"/>
      <c r="G3" s="29"/>
      <c r="H3" s="29"/>
      <c r="I3" s="29"/>
      <c r="J3" s="35"/>
    </row>
    <row r="4" spans="1:11" ht="42" customHeight="1">
      <c r="A4" s="269" t="s">
        <v>18</v>
      </c>
      <c r="B4" s="269"/>
      <c r="C4" s="269"/>
      <c r="D4" s="269"/>
      <c r="E4" s="270" t="s">
        <v>24</v>
      </c>
      <c r="F4" s="270" t="s">
        <v>4</v>
      </c>
      <c r="G4" s="270" t="s">
        <v>52</v>
      </c>
      <c r="H4" s="270" t="s">
        <v>53</v>
      </c>
      <c r="I4" s="270" t="s">
        <v>15</v>
      </c>
      <c r="J4" s="270" t="s">
        <v>48</v>
      </c>
      <c r="K4" s="266" t="s">
        <v>49</v>
      </c>
    </row>
    <row r="5" spans="1:11" ht="15" customHeight="1">
      <c r="A5" s="27" t="s">
        <v>23</v>
      </c>
      <c r="B5" s="27" t="s">
        <v>19</v>
      </c>
      <c r="C5" s="27" t="s">
        <v>20</v>
      </c>
      <c r="D5" s="27" t="s">
        <v>21</v>
      </c>
      <c r="E5" s="271"/>
      <c r="F5" s="271"/>
      <c r="G5" s="271"/>
      <c r="H5" s="271"/>
      <c r="I5" s="271"/>
      <c r="J5" s="271"/>
      <c r="K5" s="266"/>
    </row>
    <row r="6" spans="1:11" s="47" customFormat="1" ht="38.25">
      <c r="A6" s="43">
        <v>15</v>
      </c>
      <c r="B6" s="43">
        <v>0</v>
      </c>
      <c r="C6" s="43"/>
      <c r="D6" s="43"/>
      <c r="E6" s="44" t="s">
        <v>69</v>
      </c>
      <c r="F6" s="45"/>
      <c r="G6" s="45"/>
      <c r="H6" s="45"/>
      <c r="I6" s="45"/>
      <c r="J6" s="45"/>
      <c r="K6" s="46"/>
    </row>
    <row r="7" spans="1:11" s="163" customFormat="1" ht="76.5">
      <c r="A7" s="48" t="s">
        <v>67</v>
      </c>
      <c r="B7" s="48" t="s">
        <v>68</v>
      </c>
      <c r="C7" s="48" t="s">
        <v>25</v>
      </c>
      <c r="D7" s="49"/>
      <c r="E7" s="50" t="s">
        <v>70</v>
      </c>
      <c r="F7" s="230" t="s">
        <v>69</v>
      </c>
      <c r="G7" s="51" t="s">
        <v>221</v>
      </c>
      <c r="H7" s="51"/>
      <c r="I7" s="231"/>
      <c r="J7" s="232"/>
      <c r="K7" s="94"/>
    </row>
    <row r="8" spans="1:12" s="54" customFormat="1" ht="108.75" customHeight="1">
      <c r="A8" s="87">
        <v>15</v>
      </c>
      <c r="B8" s="87">
        <v>0</v>
      </c>
      <c r="C8" s="88" t="s">
        <v>73</v>
      </c>
      <c r="D8" s="87">
        <v>1</v>
      </c>
      <c r="E8" s="89" t="s">
        <v>71</v>
      </c>
      <c r="F8" s="89" t="s">
        <v>72</v>
      </c>
      <c r="G8" s="89" t="s">
        <v>221</v>
      </c>
      <c r="H8" s="89" t="s">
        <v>74</v>
      </c>
      <c r="I8" s="95" t="s">
        <v>210</v>
      </c>
      <c r="J8" s="227" t="s">
        <v>211</v>
      </c>
      <c r="K8" s="221"/>
      <c r="L8" s="162" t="s">
        <v>198</v>
      </c>
    </row>
    <row r="9" spans="1:11" s="54" customFormat="1" ht="72">
      <c r="A9" s="87">
        <v>15</v>
      </c>
      <c r="B9" s="87">
        <v>0</v>
      </c>
      <c r="C9" s="88" t="s">
        <v>73</v>
      </c>
      <c r="D9" s="87">
        <v>2</v>
      </c>
      <c r="E9" s="89" t="s">
        <v>76</v>
      </c>
      <c r="F9" s="89" t="s">
        <v>72</v>
      </c>
      <c r="G9" s="89" t="s">
        <v>221</v>
      </c>
      <c r="H9" s="89" t="s">
        <v>74</v>
      </c>
      <c r="I9" s="83" t="s">
        <v>86</v>
      </c>
      <c r="J9" s="83" t="s">
        <v>234</v>
      </c>
      <c r="K9" s="83" t="s">
        <v>135</v>
      </c>
    </row>
    <row r="10" spans="1:11" s="54" customFormat="1" ht="124.5" customHeight="1">
      <c r="A10" s="87">
        <v>15</v>
      </c>
      <c r="B10" s="87">
        <v>0</v>
      </c>
      <c r="C10" s="88" t="s">
        <v>73</v>
      </c>
      <c r="D10" s="87">
        <v>3</v>
      </c>
      <c r="E10" s="89" t="s">
        <v>77</v>
      </c>
      <c r="F10" s="89" t="s">
        <v>72</v>
      </c>
      <c r="G10" s="89" t="s">
        <v>221</v>
      </c>
      <c r="H10" s="89" t="s">
        <v>74</v>
      </c>
      <c r="I10" s="96" t="s">
        <v>87</v>
      </c>
      <c r="J10" s="220" t="s">
        <v>235</v>
      </c>
      <c r="K10" s="95" t="s">
        <v>135</v>
      </c>
    </row>
    <row r="11" spans="1:11" s="54" customFormat="1" ht="60">
      <c r="A11" s="87">
        <v>15</v>
      </c>
      <c r="B11" s="87">
        <v>0</v>
      </c>
      <c r="C11" s="88" t="s">
        <v>73</v>
      </c>
      <c r="D11" s="87">
        <v>4</v>
      </c>
      <c r="E11" s="89" t="s">
        <v>78</v>
      </c>
      <c r="F11" s="89" t="s">
        <v>72</v>
      </c>
      <c r="G11" s="89" t="s">
        <v>221</v>
      </c>
      <c r="H11" s="89" t="s">
        <v>74</v>
      </c>
      <c r="I11" s="96" t="s">
        <v>88</v>
      </c>
      <c r="J11" s="182" t="s">
        <v>142</v>
      </c>
      <c r="K11" s="94"/>
    </row>
    <row r="12" spans="1:11" s="54" customFormat="1" ht="120">
      <c r="A12" s="87">
        <v>15</v>
      </c>
      <c r="B12" s="87">
        <v>0</v>
      </c>
      <c r="C12" s="88" t="s">
        <v>73</v>
      </c>
      <c r="D12" s="87">
        <v>5</v>
      </c>
      <c r="E12" s="89" t="s">
        <v>79</v>
      </c>
      <c r="F12" s="89" t="s">
        <v>72</v>
      </c>
      <c r="G12" s="89" t="s">
        <v>221</v>
      </c>
      <c r="H12" s="89" t="s">
        <v>74</v>
      </c>
      <c r="I12" s="96" t="s">
        <v>89</v>
      </c>
      <c r="J12" s="181" t="s">
        <v>236</v>
      </c>
      <c r="K12" s="95" t="s">
        <v>166</v>
      </c>
    </row>
    <row r="13" spans="1:11" s="54" customFormat="1" ht="60">
      <c r="A13" s="87">
        <v>15</v>
      </c>
      <c r="B13" s="87">
        <v>0</v>
      </c>
      <c r="C13" s="88" t="s">
        <v>73</v>
      </c>
      <c r="D13" s="87">
        <v>6</v>
      </c>
      <c r="E13" s="89" t="s">
        <v>80</v>
      </c>
      <c r="F13" s="89" t="s">
        <v>72</v>
      </c>
      <c r="G13" s="89" t="s">
        <v>221</v>
      </c>
      <c r="H13" s="89" t="s">
        <v>74</v>
      </c>
      <c r="I13" s="96" t="s">
        <v>90</v>
      </c>
      <c r="J13" s="220" t="s">
        <v>237</v>
      </c>
      <c r="K13" s="95" t="s">
        <v>135</v>
      </c>
    </row>
    <row r="14" spans="1:11" s="54" customFormat="1" ht="60">
      <c r="A14" s="87">
        <v>15</v>
      </c>
      <c r="B14" s="87">
        <v>0</v>
      </c>
      <c r="C14" s="88" t="s">
        <v>73</v>
      </c>
      <c r="D14" s="87">
        <v>7</v>
      </c>
      <c r="E14" s="89" t="s">
        <v>149</v>
      </c>
      <c r="F14" s="89" t="s">
        <v>72</v>
      </c>
      <c r="G14" s="89" t="s">
        <v>221</v>
      </c>
      <c r="H14" s="89" t="s">
        <v>74</v>
      </c>
      <c r="I14" s="96" t="s">
        <v>91</v>
      </c>
      <c r="J14" s="181" t="s">
        <v>238</v>
      </c>
      <c r="K14" s="95" t="s">
        <v>135</v>
      </c>
    </row>
    <row r="15" spans="1:11" s="54" customFormat="1" ht="60">
      <c r="A15" s="87">
        <v>15</v>
      </c>
      <c r="B15" s="87">
        <v>0</v>
      </c>
      <c r="C15" s="88" t="s">
        <v>73</v>
      </c>
      <c r="D15" s="74">
        <v>8</v>
      </c>
      <c r="E15" s="89" t="s">
        <v>81</v>
      </c>
      <c r="F15" s="89" t="s">
        <v>72</v>
      </c>
      <c r="G15" s="89" t="s">
        <v>221</v>
      </c>
      <c r="H15" s="89" t="s">
        <v>74</v>
      </c>
      <c r="I15" s="96" t="s">
        <v>92</v>
      </c>
      <c r="J15" s="97" t="s">
        <v>239</v>
      </c>
      <c r="K15" s="95" t="s">
        <v>135</v>
      </c>
    </row>
    <row r="16" spans="1:11" s="54" customFormat="1" ht="72">
      <c r="A16" s="87">
        <v>15</v>
      </c>
      <c r="B16" s="87">
        <v>0</v>
      </c>
      <c r="C16" s="88" t="s">
        <v>73</v>
      </c>
      <c r="D16" s="74">
        <v>9</v>
      </c>
      <c r="E16" s="89" t="s">
        <v>82</v>
      </c>
      <c r="F16" s="89" t="s">
        <v>72</v>
      </c>
      <c r="G16" s="89" t="s">
        <v>221</v>
      </c>
      <c r="H16" s="89" t="s">
        <v>74</v>
      </c>
      <c r="I16" s="97" t="s">
        <v>93</v>
      </c>
      <c r="J16" s="97" t="s">
        <v>240</v>
      </c>
      <c r="K16" s="95" t="s">
        <v>135</v>
      </c>
    </row>
    <row r="17" spans="1:11" s="54" customFormat="1" ht="96">
      <c r="A17" s="87">
        <v>15</v>
      </c>
      <c r="B17" s="87">
        <v>0</v>
      </c>
      <c r="C17" s="88" t="s">
        <v>73</v>
      </c>
      <c r="D17" s="74">
        <v>10</v>
      </c>
      <c r="E17" s="89" t="s">
        <v>83</v>
      </c>
      <c r="F17" s="89" t="s">
        <v>72</v>
      </c>
      <c r="G17" s="89" t="s">
        <v>221</v>
      </c>
      <c r="H17" s="89" t="s">
        <v>74</v>
      </c>
      <c r="I17" s="96" t="s">
        <v>94</v>
      </c>
      <c r="J17" s="220" t="s">
        <v>241</v>
      </c>
      <c r="K17" s="95" t="s">
        <v>135</v>
      </c>
    </row>
    <row r="18" spans="1:11" s="54" customFormat="1" ht="162.75" customHeight="1">
      <c r="A18" s="87">
        <v>15</v>
      </c>
      <c r="B18" s="87">
        <v>0</v>
      </c>
      <c r="C18" s="88" t="s">
        <v>73</v>
      </c>
      <c r="D18" s="74">
        <v>11</v>
      </c>
      <c r="E18" s="89" t="s">
        <v>84</v>
      </c>
      <c r="F18" s="89" t="s">
        <v>72</v>
      </c>
      <c r="G18" s="89" t="s">
        <v>221</v>
      </c>
      <c r="H18" s="89" t="s">
        <v>74</v>
      </c>
      <c r="I18" s="96" t="s">
        <v>95</v>
      </c>
      <c r="J18" s="220" t="s">
        <v>242</v>
      </c>
      <c r="K18" s="95" t="s">
        <v>148</v>
      </c>
    </row>
    <row r="19" spans="1:11" s="54" customFormat="1" ht="60">
      <c r="A19" s="71">
        <v>15</v>
      </c>
      <c r="B19" s="71">
        <v>0</v>
      </c>
      <c r="C19" s="72" t="s">
        <v>73</v>
      </c>
      <c r="D19" s="74">
        <v>12</v>
      </c>
      <c r="E19" s="73" t="s">
        <v>85</v>
      </c>
      <c r="F19" s="73" t="s">
        <v>72</v>
      </c>
      <c r="G19" s="228">
        <v>2021</v>
      </c>
      <c r="H19" s="73" t="s">
        <v>74</v>
      </c>
      <c r="I19" s="89" t="s">
        <v>96</v>
      </c>
      <c r="J19" s="201" t="s">
        <v>220</v>
      </c>
      <c r="K19" s="53"/>
    </row>
    <row r="20" spans="1:11" s="54" customFormat="1" ht="96">
      <c r="A20" s="71">
        <v>15</v>
      </c>
      <c r="B20" s="71">
        <v>0</v>
      </c>
      <c r="C20" s="72" t="s">
        <v>73</v>
      </c>
      <c r="D20" s="74">
        <v>13</v>
      </c>
      <c r="E20" s="73" t="s">
        <v>245</v>
      </c>
      <c r="F20" s="73" t="s">
        <v>72</v>
      </c>
      <c r="G20" s="228">
        <v>2021</v>
      </c>
      <c r="H20" s="73" t="s">
        <v>74</v>
      </c>
      <c r="I20" s="89" t="s">
        <v>246</v>
      </c>
      <c r="J20" s="201" t="s">
        <v>247</v>
      </c>
      <c r="K20" s="53"/>
    </row>
    <row r="21" spans="1:12" s="54" customFormat="1" ht="130.5" customHeight="1">
      <c r="A21" s="48" t="s">
        <v>67</v>
      </c>
      <c r="B21" s="48" t="s">
        <v>68</v>
      </c>
      <c r="C21" s="48" t="s">
        <v>22</v>
      </c>
      <c r="D21" s="49"/>
      <c r="E21" s="50" t="s">
        <v>97</v>
      </c>
      <c r="F21" s="51" t="s">
        <v>69</v>
      </c>
      <c r="G21" s="51" t="s">
        <v>221</v>
      </c>
      <c r="H21" s="73"/>
      <c r="I21" s="101"/>
      <c r="J21" s="52"/>
      <c r="K21" s="53"/>
      <c r="L21" s="163"/>
    </row>
    <row r="22" spans="1:11" s="54" customFormat="1" ht="106.5" customHeight="1">
      <c r="A22" s="55" t="s">
        <v>67</v>
      </c>
      <c r="B22" s="55" t="s">
        <v>68</v>
      </c>
      <c r="C22" s="55" t="s">
        <v>22</v>
      </c>
      <c r="D22" s="202">
        <v>1</v>
      </c>
      <c r="E22" s="73" t="s">
        <v>98</v>
      </c>
      <c r="F22" s="73" t="s">
        <v>72</v>
      </c>
      <c r="G22" s="228" t="s">
        <v>221</v>
      </c>
      <c r="H22" s="73" t="s">
        <v>74</v>
      </c>
      <c r="I22" s="89" t="s">
        <v>109</v>
      </c>
      <c r="J22" s="181" t="s">
        <v>227</v>
      </c>
      <c r="K22" s="102" t="s">
        <v>134</v>
      </c>
    </row>
    <row r="23" spans="1:12" s="54" customFormat="1" ht="124.5" customHeight="1">
      <c r="A23" s="55" t="s">
        <v>67</v>
      </c>
      <c r="B23" s="55" t="s">
        <v>68</v>
      </c>
      <c r="C23" s="55" t="s">
        <v>22</v>
      </c>
      <c r="D23" s="202">
        <v>2</v>
      </c>
      <c r="E23" s="73" t="s">
        <v>99</v>
      </c>
      <c r="F23" s="73" t="s">
        <v>72</v>
      </c>
      <c r="G23" s="89" t="s">
        <v>221</v>
      </c>
      <c r="H23" s="73" t="s">
        <v>74</v>
      </c>
      <c r="I23" s="89" t="s">
        <v>110</v>
      </c>
      <c r="J23" s="83" t="s">
        <v>136</v>
      </c>
      <c r="K23" s="83" t="s">
        <v>135</v>
      </c>
      <c r="L23" s="163" t="s">
        <v>200</v>
      </c>
    </row>
    <row r="24" spans="1:11" s="54" customFormat="1" ht="120">
      <c r="A24" s="55" t="s">
        <v>67</v>
      </c>
      <c r="B24" s="55" t="s">
        <v>68</v>
      </c>
      <c r="C24" s="55" t="s">
        <v>22</v>
      </c>
      <c r="D24" s="202">
        <v>3</v>
      </c>
      <c r="E24" s="73" t="s">
        <v>100</v>
      </c>
      <c r="F24" s="73" t="s">
        <v>72</v>
      </c>
      <c r="G24" s="228" t="s">
        <v>221</v>
      </c>
      <c r="H24" s="73" t="s">
        <v>74</v>
      </c>
      <c r="I24" s="89" t="s">
        <v>111</v>
      </c>
      <c r="J24" s="181" t="s">
        <v>228</v>
      </c>
      <c r="K24" s="102" t="s">
        <v>135</v>
      </c>
    </row>
    <row r="25" spans="1:11" s="54" customFormat="1" ht="81" customHeight="1">
      <c r="A25" s="55" t="s">
        <v>67</v>
      </c>
      <c r="B25" s="55" t="s">
        <v>68</v>
      </c>
      <c r="C25" s="55" t="s">
        <v>22</v>
      </c>
      <c r="D25" s="202">
        <v>4</v>
      </c>
      <c r="E25" s="73" t="s">
        <v>85</v>
      </c>
      <c r="F25" s="73" t="s">
        <v>72</v>
      </c>
      <c r="G25" s="89" t="s">
        <v>221</v>
      </c>
      <c r="H25" s="73" t="s">
        <v>74</v>
      </c>
      <c r="I25" s="89" t="s">
        <v>112</v>
      </c>
      <c r="J25" s="83" t="s">
        <v>217</v>
      </c>
      <c r="K25" s="53"/>
    </row>
    <row r="26" spans="1:11" s="54" customFormat="1" ht="96" customHeight="1">
      <c r="A26" s="55" t="s">
        <v>67</v>
      </c>
      <c r="B26" s="55" t="s">
        <v>68</v>
      </c>
      <c r="C26" s="55" t="s">
        <v>22</v>
      </c>
      <c r="D26" s="202">
        <v>5</v>
      </c>
      <c r="E26" s="73" t="s">
        <v>101</v>
      </c>
      <c r="F26" s="73" t="s">
        <v>72</v>
      </c>
      <c r="G26" s="89" t="s">
        <v>221</v>
      </c>
      <c r="H26" s="73" t="s">
        <v>74</v>
      </c>
      <c r="I26" s="89" t="s">
        <v>113</v>
      </c>
      <c r="J26" s="83" t="s">
        <v>137</v>
      </c>
      <c r="K26" s="83" t="s">
        <v>135</v>
      </c>
    </row>
    <row r="27" spans="1:12" s="54" customFormat="1" ht="72">
      <c r="A27" s="55" t="s">
        <v>67</v>
      </c>
      <c r="B27" s="55" t="s">
        <v>68</v>
      </c>
      <c r="C27" s="55" t="s">
        <v>22</v>
      </c>
      <c r="D27" s="202">
        <v>6</v>
      </c>
      <c r="E27" s="73" t="s">
        <v>102</v>
      </c>
      <c r="F27" s="73" t="s">
        <v>72</v>
      </c>
      <c r="G27" s="228" t="s">
        <v>221</v>
      </c>
      <c r="H27" s="73" t="s">
        <v>74</v>
      </c>
      <c r="I27" s="89" t="s">
        <v>114</v>
      </c>
      <c r="J27" s="203" t="s">
        <v>229</v>
      </c>
      <c r="K27" s="53"/>
      <c r="L27" s="162" t="s">
        <v>201</v>
      </c>
    </row>
    <row r="28" spans="1:12" s="54" customFormat="1" ht="72">
      <c r="A28" s="55" t="s">
        <v>67</v>
      </c>
      <c r="B28" s="55" t="s">
        <v>68</v>
      </c>
      <c r="C28" s="55" t="s">
        <v>22</v>
      </c>
      <c r="D28" s="202">
        <v>7</v>
      </c>
      <c r="E28" s="73" t="s">
        <v>103</v>
      </c>
      <c r="F28" s="73" t="s">
        <v>72</v>
      </c>
      <c r="G28" s="89" t="s">
        <v>221</v>
      </c>
      <c r="H28" s="73" t="s">
        <v>74</v>
      </c>
      <c r="I28" s="89" t="s">
        <v>115</v>
      </c>
      <c r="J28" s="220" t="s">
        <v>230</v>
      </c>
      <c r="K28" s="102" t="s">
        <v>135</v>
      </c>
      <c r="L28" s="162" t="s">
        <v>201</v>
      </c>
    </row>
    <row r="29" spans="1:11" s="54" customFormat="1" ht="60">
      <c r="A29" s="55" t="s">
        <v>67</v>
      </c>
      <c r="B29" s="55" t="s">
        <v>68</v>
      </c>
      <c r="C29" s="55" t="s">
        <v>22</v>
      </c>
      <c r="D29" s="202">
        <v>8</v>
      </c>
      <c r="E29" s="73" t="s">
        <v>104</v>
      </c>
      <c r="F29" s="73" t="s">
        <v>72</v>
      </c>
      <c r="G29" s="89" t="s">
        <v>221</v>
      </c>
      <c r="H29" s="73" t="s">
        <v>74</v>
      </c>
      <c r="I29" s="89" t="s">
        <v>116</v>
      </c>
      <c r="J29" s="220" t="s">
        <v>231</v>
      </c>
      <c r="K29" s="102" t="s">
        <v>156</v>
      </c>
    </row>
    <row r="30" spans="1:11" s="54" customFormat="1" ht="60">
      <c r="A30" s="55" t="s">
        <v>67</v>
      </c>
      <c r="B30" s="55" t="s">
        <v>68</v>
      </c>
      <c r="C30" s="55" t="s">
        <v>22</v>
      </c>
      <c r="D30" s="202">
        <v>9</v>
      </c>
      <c r="E30" s="73" t="s">
        <v>149</v>
      </c>
      <c r="F30" s="73" t="s">
        <v>72</v>
      </c>
      <c r="G30" s="89" t="s">
        <v>221</v>
      </c>
      <c r="H30" s="73" t="s">
        <v>74</v>
      </c>
      <c r="I30" s="89" t="s">
        <v>117</v>
      </c>
      <c r="J30" s="83" t="s">
        <v>138</v>
      </c>
      <c r="K30" s="102" t="s">
        <v>135</v>
      </c>
    </row>
    <row r="31" spans="1:12" s="54" customFormat="1" ht="72">
      <c r="A31" s="55" t="s">
        <v>67</v>
      </c>
      <c r="B31" s="55" t="s">
        <v>68</v>
      </c>
      <c r="C31" s="55" t="s">
        <v>22</v>
      </c>
      <c r="D31" s="202">
        <v>10</v>
      </c>
      <c r="E31" s="73" t="s">
        <v>105</v>
      </c>
      <c r="F31" s="73" t="s">
        <v>72</v>
      </c>
      <c r="G31" s="89" t="s">
        <v>221</v>
      </c>
      <c r="H31" s="73" t="s">
        <v>74</v>
      </c>
      <c r="I31" s="89" t="s">
        <v>118</v>
      </c>
      <c r="J31" s="83" t="s">
        <v>139</v>
      </c>
      <c r="K31" s="83" t="s">
        <v>135</v>
      </c>
      <c r="L31" s="162" t="s">
        <v>199</v>
      </c>
    </row>
    <row r="32" spans="1:11" s="54" customFormat="1" ht="142.5" customHeight="1">
      <c r="A32" s="55" t="s">
        <v>67</v>
      </c>
      <c r="B32" s="55" t="s">
        <v>68</v>
      </c>
      <c r="C32" s="55" t="s">
        <v>22</v>
      </c>
      <c r="D32" s="202">
        <v>11</v>
      </c>
      <c r="E32" s="73" t="s">
        <v>106</v>
      </c>
      <c r="F32" s="73" t="s">
        <v>72</v>
      </c>
      <c r="G32" s="89" t="s">
        <v>221</v>
      </c>
      <c r="H32" s="73" t="s">
        <v>74</v>
      </c>
      <c r="I32" s="89" t="s">
        <v>119</v>
      </c>
      <c r="J32" s="204" t="s">
        <v>202</v>
      </c>
      <c r="K32" s="53"/>
    </row>
    <row r="33" spans="1:11" s="54" customFormat="1" ht="74.25" customHeight="1">
      <c r="A33" s="55" t="s">
        <v>67</v>
      </c>
      <c r="B33" s="55" t="s">
        <v>68</v>
      </c>
      <c r="C33" s="55" t="s">
        <v>22</v>
      </c>
      <c r="D33" s="202">
        <v>12</v>
      </c>
      <c r="E33" s="73" t="s">
        <v>107</v>
      </c>
      <c r="F33" s="73" t="s">
        <v>108</v>
      </c>
      <c r="G33" s="228" t="s">
        <v>221</v>
      </c>
      <c r="H33" s="73" t="s">
        <v>74</v>
      </c>
      <c r="I33" s="73" t="s">
        <v>120</v>
      </c>
      <c r="J33" s="203" t="s">
        <v>232</v>
      </c>
      <c r="K33" s="53"/>
    </row>
    <row r="34" spans="1:11" s="57" customFormat="1" ht="60">
      <c r="A34" s="48" t="s">
        <v>67</v>
      </c>
      <c r="B34" s="48" t="s">
        <v>68</v>
      </c>
      <c r="C34" s="48" t="s">
        <v>75</v>
      </c>
      <c r="D34" s="49"/>
      <c r="E34" s="50" t="s">
        <v>155</v>
      </c>
      <c r="F34" s="75" t="s">
        <v>108</v>
      </c>
      <c r="G34" s="51" t="s">
        <v>221</v>
      </c>
      <c r="H34" s="73"/>
      <c r="I34" s="101"/>
      <c r="J34" s="52"/>
      <c r="K34" s="53"/>
    </row>
    <row r="35" spans="1:11" ht="168">
      <c r="A35" s="55" t="s">
        <v>67</v>
      </c>
      <c r="B35" s="55" t="s">
        <v>68</v>
      </c>
      <c r="C35" s="55" t="s">
        <v>75</v>
      </c>
      <c r="D35" s="55" t="s">
        <v>17</v>
      </c>
      <c r="E35" s="201" t="s">
        <v>121</v>
      </c>
      <c r="F35" s="73" t="s">
        <v>108</v>
      </c>
      <c r="G35" s="228" t="s">
        <v>221</v>
      </c>
      <c r="H35" s="73" t="s">
        <v>74</v>
      </c>
      <c r="I35" s="76" t="s">
        <v>122</v>
      </c>
      <c r="J35" s="229" t="s">
        <v>233</v>
      </c>
      <c r="K35" s="56"/>
    </row>
    <row r="37" spans="5:9" ht="15.75">
      <c r="E37" s="139" t="s">
        <v>140</v>
      </c>
      <c r="F37" s="139"/>
      <c r="G37" s="139" t="s">
        <v>141</v>
      </c>
      <c r="H37" s="139"/>
      <c r="I37" s="140"/>
    </row>
    <row r="38" spans="5:9" ht="11.25">
      <c r="E38" s="140"/>
      <c r="F38" s="140"/>
      <c r="G38" s="140"/>
      <c r="H38" s="140"/>
      <c r="I38" s="140"/>
    </row>
  </sheetData>
  <sheetProtection/>
  <mergeCells count="9">
    <mergeCell ref="K4:K5"/>
    <mergeCell ref="A2:J2"/>
    <mergeCell ref="A4:D4"/>
    <mergeCell ref="E4:E5"/>
    <mergeCell ref="F4:F5"/>
    <mergeCell ref="G4:G5"/>
    <mergeCell ref="J4:J5"/>
    <mergeCell ref="I4:I5"/>
    <mergeCell ref="H4:H5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A2" sqref="A2:K15"/>
    </sheetView>
  </sheetViews>
  <sheetFormatPr defaultColWidth="9.140625" defaultRowHeight="15"/>
  <cols>
    <col min="1" max="3" width="4.28125" style="0" customWidth="1"/>
    <col min="4" max="4" width="23.421875" style="0" customWidth="1"/>
    <col min="5" max="5" width="28.7109375" style="0" customWidth="1"/>
    <col min="6" max="6" width="12.00390625" style="0" customWidth="1"/>
    <col min="7" max="7" width="9.28125" style="0" customWidth="1"/>
    <col min="8" max="11" width="10.7109375" style="0" customWidth="1"/>
  </cols>
  <sheetData>
    <row r="1" spans="1:11" s="10" customFormat="1" ht="13.5" customHeight="1">
      <c r="A1" s="5"/>
      <c r="B1" s="5"/>
      <c r="C1" s="5"/>
      <c r="D1" s="5"/>
      <c r="E1" s="5"/>
      <c r="F1" s="5"/>
      <c r="G1" s="5"/>
      <c r="H1" s="5"/>
      <c r="I1" s="3"/>
      <c r="K1" s="5"/>
    </row>
    <row r="2" spans="1:11" s="10" customFormat="1" ht="13.5" customHeight="1">
      <c r="A2" s="275" t="s">
        <v>124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</row>
    <row r="3" spans="1:11" s="10" customFormat="1" ht="13.5" customHeight="1">
      <c r="A3" s="5"/>
      <c r="B3" s="5"/>
      <c r="C3" s="5"/>
      <c r="D3" s="5"/>
      <c r="E3" s="4"/>
      <c r="F3" s="4"/>
      <c r="G3" s="4"/>
      <c r="H3" s="4"/>
      <c r="I3" s="4"/>
      <c r="J3" s="4"/>
      <c r="K3" s="4"/>
    </row>
    <row r="4" spans="1:11" ht="47.25" customHeight="1" hidden="1">
      <c r="A4" s="276" t="s">
        <v>18</v>
      </c>
      <c r="B4" s="276"/>
      <c r="C4" s="272" t="s">
        <v>31</v>
      </c>
      <c r="D4" s="272" t="s">
        <v>5</v>
      </c>
      <c r="E4" s="272" t="s">
        <v>6</v>
      </c>
      <c r="F4" s="272" t="s">
        <v>7</v>
      </c>
      <c r="G4" s="272" t="s">
        <v>51</v>
      </c>
      <c r="H4" s="272" t="s">
        <v>11</v>
      </c>
      <c r="I4" s="272" t="s">
        <v>12</v>
      </c>
      <c r="J4" s="272" t="s">
        <v>13</v>
      </c>
      <c r="K4" s="272" t="s">
        <v>14</v>
      </c>
    </row>
    <row r="5" spans="1:11" ht="13.5" customHeight="1" hidden="1">
      <c r="A5" s="8" t="s">
        <v>23</v>
      </c>
      <c r="B5" s="8" t="s">
        <v>19</v>
      </c>
      <c r="C5" s="277"/>
      <c r="D5" s="273" t="s">
        <v>8</v>
      </c>
      <c r="E5" s="273" t="s">
        <v>30</v>
      </c>
      <c r="F5" s="273"/>
      <c r="G5" s="273"/>
      <c r="H5" s="273"/>
      <c r="I5" s="273"/>
      <c r="J5" s="273"/>
      <c r="K5" s="273"/>
    </row>
    <row r="6" spans="1:11" ht="13.5" customHeight="1" hidden="1">
      <c r="A6" s="64" t="s">
        <v>0</v>
      </c>
      <c r="B6" s="8" t="s">
        <v>1</v>
      </c>
      <c r="C6" s="8"/>
      <c r="D6" s="65" t="s">
        <v>60</v>
      </c>
      <c r="E6" s="65"/>
      <c r="F6" s="65"/>
      <c r="G6" s="65"/>
      <c r="H6" s="65"/>
      <c r="I6" s="65"/>
      <c r="J6" s="65"/>
      <c r="K6" s="65"/>
    </row>
    <row r="7" spans="1:11" ht="45" hidden="1">
      <c r="A7" s="278" t="s">
        <v>0</v>
      </c>
      <c r="B7" s="272" t="s">
        <v>1</v>
      </c>
      <c r="C7" s="278" t="s">
        <v>63</v>
      </c>
      <c r="D7" s="279" t="s">
        <v>64</v>
      </c>
      <c r="E7" s="60" t="s">
        <v>61</v>
      </c>
      <c r="F7" s="61" t="s">
        <v>10</v>
      </c>
      <c r="G7" s="66"/>
      <c r="H7" s="66"/>
      <c r="I7" s="66"/>
      <c r="J7" s="66"/>
      <c r="K7" s="66"/>
    </row>
    <row r="8" spans="1:11" ht="34.5" hidden="1">
      <c r="A8" s="278"/>
      <c r="B8" s="272"/>
      <c r="C8" s="280"/>
      <c r="D8" s="279" t="s">
        <v>9</v>
      </c>
      <c r="E8" s="63" t="s">
        <v>62</v>
      </c>
      <c r="F8" s="67"/>
      <c r="G8" s="68"/>
      <c r="H8" s="68"/>
      <c r="I8" s="68"/>
      <c r="J8" s="68"/>
      <c r="K8" s="68"/>
    </row>
    <row r="9" spans="1:11" ht="45" hidden="1">
      <c r="A9" s="278" t="s">
        <v>0</v>
      </c>
      <c r="B9" s="272" t="s">
        <v>1</v>
      </c>
      <c r="C9" s="278" t="s">
        <v>63</v>
      </c>
      <c r="D9" s="279" t="s">
        <v>64</v>
      </c>
      <c r="E9" s="60" t="s">
        <v>61</v>
      </c>
      <c r="F9" s="61" t="s">
        <v>10</v>
      </c>
      <c r="G9" s="62"/>
      <c r="H9" s="62"/>
      <c r="I9" s="62"/>
      <c r="J9" s="62"/>
      <c r="K9" s="62"/>
    </row>
    <row r="10" spans="1:12" ht="34.5" hidden="1">
      <c r="A10" s="278"/>
      <c r="B10" s="272"/>
      <c r="C10" s="278"/>
      <c r="D10" s="279"/>
      <c r="E10" s="63" t="s">
        <v>62</v>
      </c>
      <c r="F10" s="61"/>
      <c r="G10" s="62"/>
      <c r="H10" s="62"/>
      <c r="I10" s="62"/>
      <c r="J10" s="62"/>
      <c r="K10" s="62"/>
      <c r="L10" s="58"/>
    </row>
    <row r="11" spans="1:12" ht="34.5" hidden="1">
      <c r="A11" s="278"/>
      <c r="B11" s="272"/>
      <c r="C11" s="278"/>
      <c r="D11" s="279"/>
      <c r="E11" s="63" t="s">
        <v>62</v>
      </c>
      <c r="F11" s="61"/>
      <c r="G11" s="62"/>
      <c r="H11" s="62"/>
      <c r="I11" s="62"/>
      <c r="J11" s="62"/>
      <c r="K11" s="62"/>
      <c r="L11" s="58"/>
    </row>
    <row r="12" spans="7:11" ht="15">
      <c r="G12" s="59"/>
      <c r="H12" s="59"/>
      <c r="I12" s="59"/>
      <c r="J12" s="59"/>
      <c r="K12" s="59"/>
    </row>
    <row r="13" spans="1:11" ht="25.5" customHeight="1">
      <c r="A13" s="274" t="s">
        <v>123</v>
      </c>
      <c r="B13" s="274"/>
      <c r="C13" s="274"/>
      <c r="D13" s="274"/>
      <c r="E13" s="274"/>
      <c r="F13" s="274"/>
      <c r="G13" s="274"/>
      <c r="H13" s="274"/>
      <c r="I13" s="274"/>
      <c r="J13" s="274"/>
      <c r="K13" s="274"/>
    </row>
    <row r="16" spans="4:7" ht="15">
      <c r="D16" s="138" t="s">
        <v>140</v>
      </c>
      <c r="E16" s="138"/>
      <c r="F16" s="138" t="s">
        <v>141</v>
      </c>
      <c r="G16" s="138"/>
    </row>
  </sheetData>
  <sheetProtection/>
  <mergeCells count="20">
    <mergeCell ref="A9:A11"/>
    <mergeCell ref="B9:B11"/>
    <mergeCell ref="C9:C11"/>
    <mergeCell ref="D9:D11"/>
    <mergeCell ref="F4:F5"/>
    <mergeCell ref="G4:G5"/>
    <mergeCell ref="A7:A8"/>
    <mergeCell ref="B7:B8"/>
    <mergeCell ref="C7:C8"/>
    <mergeCell ref="D7:D8"/>
    <mergeCell ref="H4:H5"/>
    <mergeCell ref="I4:I5"/>
    <mergeCell ref="J4:J5"/>
    <mergeCell ref="K4:K5"/>
    <mergeCell ref="A13:K13"/>
    <mergeCell ref="A2:K2"/>
    <mergeCell ref="A4:B4"/>
    <mergeCell ref="C4:C5"/>
    <mergeCell ref="D4:D5"/>
    <mergeCell ref="E4:E5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N23"/>
  <sheetViews>
    <sheetView zoomScalePageLayoutView="0" workbookViewId="0" topLeftCell="C1">
      <pane ySplit="7" topLeftCell="A21" activePane="bottomLeft" state="frozen"/>
      <selection pane="topLeft" activeCell="A1" sqref="A1"/>
      <selection pane="bottomLeft" activeCell="D21" sqref="D21"/>
    </sheetView>
  </sheetViews>
  <sheetFormatPr defaultColWidth="8.8515625" defaultRowHeight="15"/>
  <cols>
    <col min="1" max="2" width="4.28125" style="37" customWidth="1"/>
    <col min="3" max="3" width="3.57421875" style="37" customWidth="1"/>
    <col min="4" max="4" width="37.8515625" style="37" customWidth="1"/>
    <col min="5" max="5" width="8.7109375" style="37" customWidth="1"/>
    <col min="6" max="9" width="9.00390625" style="92" customWidth="1"/>
    <col min="10" max="10" width="8.00390625" style="152" customWidth="1"/>
    <col min="11" max="11" width="9.00390625" style="92" customWidth="1"/>
    <col min="12" max="12" width="25.57421875" style="92" customWidth="1"/>
    <col min="13" max="13" width="9.421875" style="152" customWidth="1"/>
    <col min="14" max="14" width="8.8515625" style="41" customWidth="1"/>
    <col min="15" max="16384" width="8.8515625" style="37" customWidth="1"/>
  </cols>
  <sheetData>
    <row r="1" spans="1:13" ht="15">
      <c r="A1" s="1"/>
      <c r="B1" s="5"/>
      <c r="C1" s="5"/>
      <c r="D1" s="5"/>
      <c r="E1" s="5"/>
      <c r="F1" s="5"/>
      <c r="G1" s="5"/>
      <c r="H1" s="5"/>
      <c r="I1" s="3"/>
      <c r="J1" s="146"/>
      <c r="K1" s="3"/>
      <c r="L1" s="3"/>
      <c r="M1" s="146"/>
    </row>
    <row r="2" spans="1:13" ht="15">
      <c r="A2" s="1"/>
      <c r="B2" s="267" t="s">
        <v>50</v>
      </c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154"/>
    </row>
    <row r="3" spans="1:13" ht="15">
      <c r="A3" s="1"/>
      <c r="B3" s="2"/>
      <c r="C3" s="2"/>
      <c r="D3" s="2"/>
      <c r="E3" s="2"/>
      <c r="F3" s="2"/>
      <c r="G3" s="2"/>
      <c r="H3" s="2"/>
      <c r="I3" s="2"/>
      <c r="J3" s="147"/>
      <c r="K3" s="2"/>
      <c r="L3" s="2"/>
      <c r="M3" s="147"/>
    </row>
    <row r="4" spans="1:14" s="38" customFormat="1" ht="45">
      <c r="A4" s="270" t="s">
        <v>18</v>
      </c>
      <c r="B4" s="287"/>
      <c r="C4" s="270" t="s">
        <v>26</v>
      </c>
      <c r="D4" s="270" t="s">
        <v>27</v>
      </c>
      <c r="E4" s="270" t="s">
        <v>28</v>
      </c>
      <c r="F4" s="270" t="s">
        <v>29</v>
      </c>
      <c r="G4" s="270"/>
      <c r="H4" s="270"/>
      <c r="I4" s="282" t="s">
        <v>65</v>
      </c>
      <c r="J4" s="148"/>
      <c r="K4" s="282" t="s">
        <v>66</v>
      </c>
      <c r="L4" s="282" t="s">
        <v>55</v>
      </c>
      <c r="M4" s="155" t="s">
        <v>197</v>
      </c>
      <c r="N4" s="42"/>
    </row>
    <row r="5" spans="1:14" s="38" customFormat="1" ht="15">
      <c r="A5" s="287"/>
      <c r="B5" s="287"/>
      <c r="C5" s="270"/>
      <c r="D5" s="270"/>
      <c r="E5" s="270"/>
      <c r="F5" s="270" t="s">
        <v>222</v>
      </c>
      <c r="G5" s="270" t="s">
        <v>223</v>
      </c>
      <c r="H5" s="270" t="s">
        <v>224</v>
      </c>
      <c r="I5" s="283"/>
      <c r="J5" s="149"/>
      <c r="K5" s="283"/>
      <c r="L5" s="285"/>
      <c r="M5" s="155"/>
      <c r="N5" s="145" t="s">
        <v>204</v>
      </c>
    </row>
    <row r="6" spans="1:14" s="38" customFormat="1" ht="60" customHeight="1">
      <c r="A6" s="30" t="s">
        <v>23</v>
      </c>
      <c r="B6" s="30" t="s">
        <v>19</v>
      </c>
      <c r="C6" s="270"/>
      <c r="D6" s="287"/>
      <c r="E6" s="287"/>
      <c r="F6" s="270"/>
      <c r="G6" s="270"/>
      <c r="H6" s="270"/>
      <c r="I6" s="284"/>
      <c r="J6" s="150"/>
      <c r="K6" s="284"/>
      <c r="L6" s="286"/>
      <c r="M6" s="161">
        <f>SUM(M9:M17)/C17</f>
        <v>0.9864857711047724</v>
      </c>
      <c r="N6" s="164" t="s">
        <v>165</v>
      </c>
    </row>
    <row r="7" spans="1:13" ht="60" customHeight="1">
      <c r="A7" s="7" t="s">
        <v>17</v>
      </c>
      <c r="B7" s="7" t="s">
        <v>16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151"/>
      <c r="K7" s="8">
        <v>10</v>
      </c>
      <c r="L7" s="26">
        <v>11</v>
      </c>
      <c r="M7" s="159"/>
    </row>
    <row r="8" spans="1:13" ht="15">
      <c r="A8" s="9" t="s">
        <v>67</v>
      </c>
      <c r="B8" s="7" t="s">
        <v>68</v>
      </c>
      <c r="C8" s="8"/>
      <c r="D8" s="281" t="s">
        <v>243</v>
      </c>
      <c r="E8" s="281"/>
      <c r="F8" s="281"/>
      <c r="G8" s="281"/>
      <c r="H8" s="281"/>
      <c r="I8" s="281"/>
      <c r="J8" s="281"/>
      <c r="K8" s="281"/>
      <c r="L8" s="281"/>
      <c r="M8" s="160"/>
    </row>
    <row r="9" spans="1:13" ht="36">
      <c r="A9" s="9"/>
      <c r="B9" s="7"/>
      <c r="C9" s="36">
        <v>1</v>
      </c>
      <c r="D9" s="77" t="s">
        <v>125</v>
      </c>
      <c r="E9" s="6" t="s">
        <v>132</v>
      </c>
      <c r="F9" s="79">
        <v>0.02</v>
      </c>
      <c r="G9" s="91">
        <v>0.03</v>
      </c>
      <c r="H9" s="98">
        <v>0.03</v>
      </c>
      <c r="I9" s="193">
        <f>H9/G9</f>
        <v>1</v>
      </c>
      <c r="J9" s="153">
        <f>H9/G9</f>
        <v>1</v>
      </c>
      <c r="K9" s="100">
        <f aca="true" t="shared" si="0" ref="K9:K20">H9/F9</f>
        <v>1.5</v>
      </c>
      <c r="L9" s="99" t="s">
        <v>154</v>
      </c>
      <c r="M9" s="156">
        <f>IF(J9&gt;1,1,J9)</f>
        <v>1</v>
      </c>
    </row>
    <row r="10" spans="1:14" ht="48.75" thickBot="1">
      <c r="A10" s="9"/>
      <c r="B10" s="7"/>
      <c r="C10" s="36"/>
      <c r="D10" s="183" t="s">
        <v>212</v>
      </c>
      <c r="E10" s="184" t="s">
        <v>132</v>
      </c>
      <c r="F10" s="91">
        <v>0.01</v>
      </c>
      <c r="G10" s="191">
        <v>0.02</v>
      </c>
      <c r="H10" s="192">
        <v>0.02</v>
      </c>
      <c r="I10" s="193">
        <f aca="true" t="shared" si="1" ref="I10:I19">H10/G10</f>
        <v>1</v>
      </c>
      <c r="J10" s="153">
        <f aca="true" t="shared" si="2" ref="J10:J19">H10/G10</f>
        <v>1</v>
      </c>
      <c r="K10" s="100"/>
      <c r="L10" s="99" t="s">
        <v>154</v>
      </c>
      <c r="M10" s="156">
        <f aca="true" t="shared" si="3" ref="M10:M17">IF(J10&gt;1,1,J10)</f>
        <v>1</v>
      </c>
      <c r="N10" s="145" t="s">
        <v>203</v>
      </c>
    </row>
    <row r="11" spans="1:14" ht="36.75" thickBot="1">
      <c r="A11" s="9"/>
      <c r="B11" s="7"/>
      <c r="C11" s="36">
        <v>2</v>
      </c>
      <c r="D11" s="183" t="s">
        <v>126</v>
      </c>
      <c r="E11" s="185" t="s">
        <v>133</v>
      </c>
      <c r="F11" s="91">
        <v>80.55</v>
      </c>
      <c r="G11" s="191">
        <v>91</v>
      </c>
      <c r="H11" s="192">
        <v>0</v>
      </c>
      <c r="I11" s="193">
        <f t="shared" si="1"/>
        <v>0</v>
      </c>
      <c r="J11" s="153">
        <f t="shared" si="2"/>
        <v>0</v>
      </c>
      <c r="K11" s="100">
        <f t="shared" si="0"/>
        <v>0</v>
      </c>
      <c r="L11" s="99"/>
      <c r="M11" s="156"/>
      <c r="N11" s="145"/>
    </row>
    <row r="12" spans="1:13" ht="72">
      <c r="A12" s="9"/>
      <c r="B12" s="7"/>
      <c r="C12" s="36">
        <v>3</v>
      </c>
      <c r="D12" s="77" t="s">
        <v>127</v>
      </c>
      <c r="E12" s="6" t="s">
        <v>133</v>
      </c>
      <c r="F12" s="196">
        <v>0</v>
      </c>
      <c r="G12" s="196">
        <v>52.3</v>
      </c>
      <c r="H12" s="192">
        <v>50.38</v>
      </c>
      <c r="I12" s="226">
        <f t="shared" si="1"/>
        <v>0.9632887189292544</v>
      </c>
      <c r="J12" s="233">
        <f t="shared" si="2"/>
        <v>0.9632887189292544</v>
      </c>
      <c r="K12" s="226" t="e">
        <f t="shared" si="0"/>
        <v>#DIV/0!</v>
      </c>
      <c r="L12" s="93" t="s">
        <v>150</v>
      </c>
      <c r="M12" s="157">
        <f t="shared" si="3"/>
        <v>0.9632887189292544</v>
      </c>
    </row>
    <row r="13" spans="1:13" ht="48">
      <c r="A13" s="9"/>
      <c r="B13" s="7"/>
      <c r="C13" s="36">
        <v>4</v>
      </c>
      <c r="D13" s="78" t="s">
        <v>128</v>
      </c>
      <c r="E13" s="6" t="s">
        <v>133</v>
      </c>
      <c r="F13" s="196">
        <v>55.3</v>
      </c>
      <c r="G13" s="196">
        <v>54.9</v>
      </c>
      <c r="H13" s="192">
        <v>50.98</v>
      </c>
      <c r="I13" s="226">
        <f t="shared" si="1"/>
        <v>0.9285974499089252</v>
      </c>
      <c r="J13" s="233">
        <f t="shared" si="2"/>
        <v>0.9285974499089252</v>
      </c>
      <c r="K13" s="226">
        <f t="shared" si="0"/>
        <v>0.9218806509945751</v>
      </c>
      <c r="L13" s="93" t="s">
        <v>151</v>
      </c>
      <c r="M13" s="157">
        <f t="shared" si="3"/>
        <v>0.9285974499089252</v>
      </c>
    </row>
    <row r="14" spans="1:13" ht="60">
      <c r="A14" s="9"/>
      <c r="B14" s="7"/>
      <c r="C14" s="36">
        <v>5</v>
      </c>
      <c r="D14" s="78" t="s">
        <v>129</v>
      </c>
      <c r="E14" s="6" t="s">
        <v>133</v>
      </c>
      <c r="F14" s="196">
        <v>100</v>
      </c>
      <c r="G14" s="196">
        <v>100</v>
      </c>
      <c r="H14" s="196">
        <v>101.8</v>
      </c>
      <c r="I14" s="226">
        <f t="shared" si="1"/>
        <v>1.018</v>
      </c>
      <c r="J14" s="233">
        <v>1</v>
      </c>
      <c r="K14" s="226">
        <f t="shared" si="0"/>
        <v>1.018</v>
      </c>
      <c r="L14" s="99"/>
      <c r="M14" s="156">
        <f t="shared" si="3"/>
        <v>1</v>
      </c>
    </row>
    <row r="15" spans="1:13" ht="60">
      <c r="A15" s="9"/>
      <c r="B15" s="7"/>
      <c r="C15" s="36">
        <v>6</v>
      </c>
      <c r="D15" s="77" t="s">
        <v>130</v>
      </c>
      <c r="E15" s="6" t="s">
        <v>133</v>
      </c>
      <c r="F15" s="196">
        <v>99.14</v>
      </c>
      <c r="G15" s="196">
        <v>100</v>
      </c>
      <c r="H15" s="196">
        <v>105.34</v>
      </c>
      <c r="I15" s="226">
        <f t="shared" si="1"/>
        <v>1.0534000000000001</v>
      </c>
      <c r="J15" s="233">
        <v>1</v>
      </c>
      <c r="K15" s="226">
        <f t="shared" si="0"/>
        <v>1.062537825297559</v>
      </c>
      <c r="L15" s="104" t="s">
        <v>167</v>
      </c>
      <c r="M15" s="219">
        <f t="shared" si="3"/>
        <v>1</v>
      </c>
    </row>
    <row r="16" spans="1:13" ht="132">
      <c r="A16" s="9"/>
      <c r="B16" s="7"/>
      <c r="C16" s="36">
        <v>7</v>
      </c>
      <c r="D16" s="77" t="s">
        <v>152</v>
      </c>
      <c r="E16" s="6" t="s">
        <v>133</v>
      </c>
      <c r="F16" s="196">
        <v>83.19</v>
      </c>
      <c r="G16" s="196">
        <v>100</v>
      </c>
      <c r="H16" s="196">
        <v>100</v>
      </c>
      <c r="I16" s="226">
        <f t="shared" si="1"/>
        <v>1</v>
      </c>
      <c r="J16" s="233">
        <f t="shared" si="2"/>
        <v>1</v>
      </c>
      <c r="K16" s="226">
        <f t="shared" si="0"/>
        <v>1.2020675561966583</v>
      </c>
      <c r="L16" s="91"/>
      <c r="M16" s="156">
        <f t="shared" si="3"/>
        <v>1</v>
      </c>
    </row>
    <row r="17" spans="1:13" ht="96.75" thickBot="1">
      <c r="A17" s="9"/>
      <c r="B17" s="7"/>
      <c r="C17" s="8">
        <v>8</v>
      </c>
      <c r="D17" s="77" t="s">
        <v>131</v>
      </c>
      <c r="E17" s="6" t="s">
        <v>133</v>
      </c>
      <c r="F17" s="186">
        <v>71.2</v>
      </c>
      <c r="G17" s="187">
        <v>70.5</v>
      </c>
      <c r="H17" s="188">
        <v>70.5</v>
      </c>
      <c r="I17" s="193">
        <f t="shared" si="1"/>
        <v>1</v>
      </c>
      <c r="J17" s="153">
        <f t="shared" si="2"/>
        <v>1</v>
      </c>
      <c r="K17" s="226">
        <f t="shared" si="0"/>
        <v>0.9901685393258427</v>
      </c>
      <c r="L17" s="190" t="s">
        <v>153</v>
      </c>
      <c r="M17" s="158">
        <f t="shared" si="3"/>
        <v>1</v>
      </c>
    </row>
    <row r="18" spans="1:14" s="70" customFormat="1" ht="24">
      <c r="A18" s="208"/>
      <c r="B18" s="209"/>
      <c r="C18" s="210">
        <v>9</v>
      </c>
      <c r="D18" s="211" t="s">
        <v>213</v>
      </c>
      <c r="E18" s="212" t="s">
        <v>214</v>
      </c>
      <c r="F18" s="213">
        <v>6</v>
      </c>
      <c r="G18" s="213">
        <v>24</v>
      </c>
      <c r="H18" s="213">
        <v>26</v>
      </c>
      <c r="I18" s="214">
        <f t="shared" si="1"/>
        <v>1.0833333333333333</v>
      </c>
      <c r="J18" s="189">
        <v>1</v>
      </c>
      <c r="K18" s="226">
        <f t="shared" si="0"/>
        <v>4.333333333333333</v>
      </c>
      <c r="L18" s="215"/>
      <c r="M18" s="205"/>
      <c r="N18" s="69"/>
    </row>
    <row r="19" spans="1:14" s="70" customFormat="1" ht="39" customHeight="1">
      <c r="A19" s="9"/>
      <c r="B19" s="195"/>
      <c r="C19" s="196">
        <v>10</v>
      </c>
      <c r="D19" s="216" t="s">
        <v>215</v>
      </c>
      <c r="E19" s="217" t="s">
        <v>133</v>
      </c>
      <c r="F19" s="197">
        <v>30.5</v>
      </c>
      <c r="G19" s="197">
        <v>30.8</v>
      </c>
      <c r="H19" s="197">
        <v>30.8</v>
      </c>
      <c r="I19" s="193">
        <f t="shared" si="1"/>
        <v>1</v>
      </c>
      <c r="J19" s="153">
        <f t="shared" si="2"/>
        <v>1</v>
      </c>
      <c r="K19" s="226">
        <f t="shared" si="0"/>
        <v>1.0098360655737706</v>
      </c>
      <c r="L19" s="198"/>
      <c r="M19" s="206"/>
      <c r="N19" s="69"/>
    </row>
    <row r="20" spans="1:13" ht="72">
      <c r="A20" s="9"/>
      <c r="B20" s="195"/>
      <c r="C20" s="196">
        <v>11</v>
      </c>
      <c r="D20" s="218" t="s">
        <v>216</v>
      </c>
      <c r="E20" s="217" t="s">
        <v>133</v>
      </c>
      <c r="F20" s="222">
        <v>0.6</v>
      </c>
      <c r="G20" s="199">
        <v>0</v>
      </c>
      <c r="H20" s="199">
        <v>0.6</v>
      </c>
      <c r="I20" s="194">
        <v>0</v>
      </c>
      <c r="J20" s="153">
        <v>1</v>
      </c>
      <c r="K20" s="226">
        <f t="shared" si="0"/>
        <v>1</v>
      </c>
      <c r="L20" s="200"/>
      <c r="M20" s="207"/>
    </row>
    <row r="21" spans="1:12" ht="15">
      <c r="A21" s="223"/>
      <c r="B21" s="224"/>
      <c r="C21" s="224">
        <v>12</v>
      </c>
      <c r="D21" s="234" t="s">
        <v>225</v>
      </c>
      <c r="E21" s="234" t="s">
        <v>226</v>
      </c>
      <c r="F21" s="235">
        <v>0</v>
      </c>
      <c r="G21" s="235">
        <v>0</v>
      </c>
      <c r="H21" s="235">
        <v>0</v>
      </c>
      <c r="I21" s="194">
        <v>0</v>
      </c>
      <c r="J21" s="153">
        <v>1</v>
      </c>
      <c r="K21" s="226">
        <v>0</v>
      </c>
      <c r="L21" s="225"/>
    </row>
    <row r="22" spans="4:7" ht="15">
      <c r="D22" s="141"/>
      <c r="E22" s="141"/>
      <c r="F22" s="142"/>
      <c r="G22" s="142"/>
    </row>
    <row r="23" spans="4:7" ht="15">
      <c r="D23" s="141"/>
      <c r="E23" s="141"/>
      <c r="F23" s="142"/>
      <c r="G23" s="142"/>
    </row>
  </sheetData>
  <sheetProtection/>
  <mergeCells count="13">
    <mergeCell ref="C4:C6"/>
    <mergeCell ref="D4:D6"/>
    <mergeCell ref="E4:E6"/>
    <mergeCell ref="D8:L8"/>
    <mergeCell ref="I4:I6"/>
    <mergeCell ref="K4:K6"/>
    <mergeCell ref="L4:L6"/>
    <mergeCell ref="B2:L2"/>
    <mergeCell ref="F5:F6"/>
    <mergeCell ref="G5:G6"/>
    <mergeCell ref="A4:B5"/>
    <mergeCell ref="H5:H6"/>
    <mergeCell ref="F4:H4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E14"/>
  <sheetViews>
    <sheetView zoomScalePageLayoutView="0" workbookViewId="0" topLeftCell="A1">
      <selection activeCell="E10" sqref="E10"/>
    </sheetView>
  </sheetViews>
  <sheetFormatPr defaultColWidth="9.140625" defaultRowHeight="15"/>
  <cols>
    <col min="2" max="2" width="18.7109375" style="0" customWidth="1"/>
    <col min="3" max="3" width="14.8515625" style="0" customWidth="1"/>
    <col min="5" max="5" width="60.57421875" style="0" customWidth="1"/>
  </cols>
  <sheetData>
    <row r="4" spans="1:5" ht="15">
      <c r="A4" s="172" t="s">
        <v>157</v>
      </c>
      <c r="B4" s="172"/>
      <c r="C4" s="173"/>
      <c r="D4" s="173"/>
      <c r="E4" s="172"/>
    </row>
    <row r="5" spans="1:5" ht="15">
      <c r="A5" s="172"/>
      <c r="B5" s="172"/>
      <c r="C5" s="173"/>
      <c r="D5" s="173"/>
      <c r="E5" s="172"/>
    </row>
    <row r="6" spans="1:5" ht="15">
      <c r="A6" s="172"/>
      <c r="B6" s="172"/>
      <c r="C6" s="173"/>
      <c r="D6" s="173"/>
      <c r="E6" s="172"/>
    </row>
    <row r="7" spans="1:5" ht="15">
      <c r="A7" s="174"/>
      <c r="B7" s="174"/>
      <c r="C7" s="175"/>
      <c r="D7" s="175"/>
      <c r="E7" s="174"/>
    </row>
    <row r="8" spans="1:5" ht="30">
      <c r="A8" s="176" t="s">
        <v>158</v>
      </c>
      <c r="B8" s="176" t="s">
        <v>159</v>
      </c>
      <c r="C8" s="176" t="s">
        <v>160</v>
      </c>
      <c r="D8" s="177" t="s">
        <v>161</v>
      </c>
      <c r="E8" s="176" t="s">
        <v>162</v>
      </c>
    </row>
    <row r="9" spans="1:5" ht="46.5" customHeight="1">
      <c r="A9" s="178">
        <v>1</v>
      </c>
      <c r="B9" s="179" t="s">
        <v>163</v>
      </c>
      <c r="C9" s="180">
        <v>44488</v>
      </c>
      <c r="D9" s="178">
        <v>1476</v>
      </c>
      <c r="E9" s="179" t="s">
        <v>244</v>
      </c>
    </row>
    <row r="10" spans="1:5" ht="59.25" customHeight="1">
      <c r="A10" s="178">
        <v>2</v>
      </c>
      <c r="B10" s="179" t="s">
        <v>163</v>
      </c>
      <c r="C10" s="180">
        <v>44560</v>
      </c>
      <c r="D10" s="178">
        <v>1833</v>
      </c>
      <c r="E10" s="179" t="s">
        <v>164</v>
      </c>
    </row>
    <row r="11" spans="1:5" ht="15">
      <c r="A11" s="174"/>
      <c r="B11" s="174"/>
      <c r="C11" s="175"/>
      <c r="D11" s="175"/>
      <c r="E11" s="174"/>
    </row>
    <row r="12" spans="3:4" ht="15">
      <c r="C12" s="103"/>
      <c r="D12" s="103"/>
    </row>
    <row r="13" spans="3:4" ht="15">
      <c r="C13" s="103"/>
      <c r="D13" s="103"/>
    </row>
    <row r="14" spans="2:5" ht="15">
      <c r="B14" s="143" t="s">
        <v>140</v>
      </c>
      <c r="C14" s="144"/>
      <c r="D14" s="144"/>
      <c r="E14" s="144" t="s">
        <v>141</v>
      </c>
    </row>
  </sheetData>
  <sheetProtection/>
  <printOptions/>
  <pageMargins left="0.984251968503937" right="0.984251968503937" top="0.984251968503937" bottom="0.98425196850393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2016-07-04T07:30:34Z</cp:lastPrinted>
  <dcterms:created xsi:type="dcterms:W3CDTF">2006-09-28T05:33:49Z</dcterms:created>
  <dcterms:modified xsi:type="dcterms:W3CDTF">2022-03-17T10:50:10Z</dcterms:modified>
  <cp:category/>
  <cp:version/>
  <cp:contentType/>
  <cp:contentStatus/>
</cp:coreProperties>
</file>